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русницынаЛВ.DC1\Desktop\"/>
    </mc:Choice>
  </mc:AlternateContent>
  <bookViews>
    <workbookView xWindow="480" yWindow="75" windowWidth="27795" windowHeight="13095" activeTab="1"/>
  </bookViews>
  <sheets>
    <sheet name="Лист1" sheetId="1" r:id="rId1"/>
    <sheet name="С кор. 16.09.2016" sheetId="4" r:id="rId2"/>
    <sheet name="с кор." sheetId="5" r:id="rId3"/>
    <sheet name="Лист2" sheetId="2" r:id="rId4"/>
    <sheet name="Лист3" sheetId="3" r:id="rId5"/>
    <sheet name="Лист1 (3)" sheetId="6" r:id="rId6"/>
  </sheets>
  <definedNames>
    <definedName name="_xlnm._FilterDatabase" localSheetId="5" hidden="1">'Лист1 (3)'!$A$10:$E$82</definedName>
    <definedName name="_xlnm._FilterDatabase" localSheetId="2" hidden="1">'с кор.'!$A$10:$E$82</definedName>
    <definedName name="_xlnm._FilterDatabase" localSheetId="1" hidden="1">'С кор. 16.09.2016'!$A$10:$E$82</definedName>
    <definedName name="_xlnm.Print_Area" localSheetId="5">'Лист1 (3)'!$A$1:$F$98</definedName>
    <definedName name="_xlnm.Print_Area" localSheetId="2">'с кор.'!$A$1:$F$95</definedName>
    <definedName name="_xlnm.Print_Area" localSheetId="1">'С кор. 16.09.2016'!$A$1:$F$82</definedName>
  </definedNames>
  <calcPr calcId="152511"/>
</workbook>
</file>

<file path=xl/calcChain.xml><?xml version="1.0" encoding="utf-8"?>
<calcChain xmlns="http://schemas.openxmlformats.org/spreadsheetml/2006/main">
  <c r="H100" i="6" l="1"/>
  <c r="H96" i="6"/>
  <c r="D93" i="6"/>
  <c r="D91" i="6"/>
  <c r="E85" i="6"/>
  <c r="A42" i="6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98" i="6" l="1"/>
  <c r="A100" i="6" s="1"/>
  <c r="A85" i="6"/>
  <c r="H94" i="5"/>
  <c r="D92" i="5"/>
  <c r="D90" i="5"/>
  <c r="E84" i="5"/>
  <c r="A43" i="5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84" i="5" s="1"/>
  <c r="A42" i="5"/>
  <c r="A67" i="4"/>
  <c r="E85" i="4"/>
  <c r="D93" i="4" l="1"/>
  <c r="D91" i="4"/>
  <c r="A42" i="4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S26" i="1" l="1"/>
  <c r="S39" i="1"/>
</calcChain>
</file>

<file path=xl/sharedStrings.xml><?xml version="1.0" encoding="utf-8"?>
<sst xmlns="http://schemas.openxmlformats.org/spreadsheetml/2006/main" count="1115" uniqueCount="322">
  <si>
    <t>Реестр многоквартирных домов</t>
  </si>
  <si>
    <t>№ п/п</t>
  </si>
  <si>
    <t>Адрес МКД*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</si>
  <si>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</si>
  <si>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</si>
  <si>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</si>
  <si>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</si>
  <si>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</si>
  <si>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</si>
  <si>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</si>
  <si>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</si>
  <si>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</si>
  <si>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</si>
  <si>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Всего</t>
  </si>
  <si>
    <t>в том числе:</t>
  </si>
  <si>
    <t>всего: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</si>
  <si>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</si>
  <si>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</si>
  <si>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</si>
  <si>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</si>
  <si>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>за счет средств Государственной корпорации</t>
  </si>
  <si>
    <t>за счет средств
Московской области</t>
  </si>
  <si>
    <t>за счет средств местного бюджета</t>
  </si>
  <si>
    <t>за счет средств собственников помещений в МКД</t>
  </si>
  <si>
    <t xml:space="preserve">ед. </t>
  </si>
  <si>
    <t>кв.м</t>
  </si>
  <si>
    <t>чел.</t>
  </si>
  <si>
    <t>руб.</t>
  </si>
  <si>
    <r>
      <t xml:space="preserve">*- заполняется в соответствии с постановлением Правительства Московской области от 27.12.2013 № 1188/58 «Об утверждении региональной программы Московской области «Проведение капитального ремонта общего имущества в многоквартирных домах, расположенных на территории Московской области, на 2014-2038 годы» </t>
    </r>
    <r>
      <rPr>
        <b/>
        <sz val="14"/>
        <color indexed="8"/>
        <rFont val="Times New Roman"/>
        <family val="1"/>
        <charset val="204"/>
      </rPr>
      <t>(изм. от 30.05.2014 № 406/16)</t>
    </r>
  </si>
  <si>
    <t>ИТОГО по муниципальному образованию:</t>
  </si>
  <si>
    <t/>
  </si>
  <si>
    <t>Пушкинский муниципальный район, Пушкино, городское поселение</t>
  </si>
  <si>
    <t>Кирпич</t>
  </si>
  <si>
    <t>2</t>
  </si>
  <si>
    <t>8</t>
  </si>
  <si>
    <t>4</t>
  </si>
  <si>
    <t>0</t>
  </si>
  <si>
    <t>534.8</t>
  </si>
  <si>
    <t>28</t>
  </si>
  <si>
    <t>г. Пушкино ул. Писаревская д. 6</t>
  </si>
  <si>
    <t>31.12.2016</t>
  </si>
  <si>
    <t>1</t>
  </si>
  <si>
    <t>3</t>
  </si>
  <si>
    <t>5</t>
  </si>
  <si>
    <t>396.8</t>
  </si>
  <si>
    <t>23</t>
  </si>
  <si>
    <t>г. Пушкино ул. Чехова д. 34</t>
  </si>
  <si>
    <t>56</t>
  </si>
  <si>
    <t>12</t>
  </si>
  <si>
    <t>44</t>
  </si>
  <si>
    <t>3374.23</t>
  </si>
  <si>
    <t>181</t>
  </si>
  <si>
    <t>г. Пушкино пр-т Московский д. 49/2</t>
  </si>
  <si>
    <t>161</t>
  </si>
  <si>
    <t>9</t>
  </si>
  <si>
    <t>Блочный</t>
  </si>
  <si>
    <t>144</t>
  </si>
  <si>
    <t>40</t>
  </si>
  <si>
    <t>104</t>
  </si>
  <si>
    <t>7097.2</t>
  </si>
  <si>
    <t>5233.2</t>
  </si>
  <si>
    <t>347</t>
  </si>
  <si>
    <t>мкр. Дзержинец д. 10</t>
  </si>
  <si>
    <t>54</t>
  </si>
  <si>
    <t>6</t>
  </si>
  <si>
    <t>48</t>
  </si>
  <si>
    <t>2542.2</t>
  </si>
  <si>
    <t>117</t>
  </si>
  <si>
    <t>мкр. Серебрянка д. 28</t>
  </si>
  <si>
    <t>49</t>
  </si>
  <si>
    <t>1937.7</t>
  </si>
  <si>
    <t>87</t>
  </si>
  <si>
    <t>г. Пушкино ул. 50 лет Комсомола д. 21</t>
  </si>
  <si>
    <t>50</t>
  </si>
  <si>
    <t>2452.8</t>
  </si>
  <si>
    <t>89</t>
  </si>
  <si>
    <t>г. Пушкино ул. 3-я Домбровская д. 12</t>
  </si>
  <si>
    <t>Панельный</t>
  </si>
  <si>
    <t>80</t>
  </si>
  <si>
    <t>14</t>
  </si>
  <si>
    <t>66</t>
  </si>
  <si>
    <t>5156.6</t>
  </si>
  <si>
    <t>171</t>
  </si>
  <si>
    <t>мкр. Дзержинец д. 1</t>
  </si>
  <si>
    <t>25</t>
  </si>
  <si>
    <t>119</t>
  </si>
  <si>
    <t>8140.5</t>
  </si>
  <si>
    <t>363</t>
  </si>
  <si>
    <t>мкр. Дзержинец д. 7</t>
  </si>
  <si>
    <t>143</t>
  </si>
  <si>
    <t>24</t>
  </si>
  <si>
    <t>7908</t>
  </si>
  <si>
    <t>355</t>
  </si>
  <si>
    <t>г. Пушкино ул. Гоголя д. 9</t>
  </si>
  <si>
    <t>152</t>
  </si>
  <si>
    <t>22</t>
  </si>
  <si>
    <t>130</t>
  </si>
  <si>
    <t>9034.2</t>
  </si>
  <si>
    <t>318</t>
  </si>
  <si>
    <t>г. Пушкино пр-т Московский д. 6</t>
  </si>
  <si>
    <t>2533</t>
  </si>
  <si>
    <t>113</t>
  </si>
  <si>
    <t>мкр. Серебрянка д. 50</t>
  </si>
  <si>
    <t>20</t>
  </si>
  <si>
    <t>124</t>
  </si>
  <si>
    <t>7447.4</t>
  </si>
  <si>
    <t>258</t>
  </si>
  <si>
    <t>г. Пушкино ул. Писаревская д. 3</t>
  </si>
  <si>
    <t>213</t>
  </si>
  <si>
    <t>190</t>
  </si>
  <si>
    <t>14223.99</t>
  </si>
  <si>
    <t>419</t>
  </si>
  <si>
    <t>мкр. Серебрянка д. 58</t>
  </si>
  <si>
    <t>84</t>
  </si>
  <si>
    <t>75</t>
  </si>
  <si>
    <t>3666</t>
  </si>
  <si>
    <t>3530</t>
  </si>
  <si>
    <t>169</t>
  </si>
  <si>
    <t>г. Пушкино ул. Надсоновская д. 8</t>
  </si>
  <si>
    <t>8015.84</t>
  </si>
  <si>
    <t>381</t>
  </si>
  <si>
    <t>мкр. Дзержинец д. 13</t>
  </si>
  <si>
    <t>7</t>
  </si>
  <si>
    <t>47</t>
  </si>
  <si>
    <t>2714.51</t>
  </si>
  <si>
    <t>99</t>
  </si>
  <si>
    <t>г. Пушкино ул. Тургенева д. 20</t>
  </si>
  <si>
    <t>11</t>
  </si>
  <si>
    <t>43</t>
  </si>
  <si>
    <t>2645.8</t>
  </si>
  <si>
    <t>106</t>
  </si>
  <si>
    <t>мкр. Серебрянка д. 57</t>
  </si>
  <si>
    <t>51</t>
  </si>
  <si>
    <t>2897.1</t>
  </si>
  <si>
    <t>2587.7</t>
  </si>
  <si>
    <t>114</t>
  </si>
  <si>
    <t>г. Пушкино ул. Вокзальная д. 8</t>
  </si>
  <si>
    <t>215</t>
  </si>
  <si>
    <t>11978.08</t>
  </si>
  <si>
    <t>577</t>
  </si>
  <si>
    <t>мкр. Дзержинец д. 26</t>
  </si>
  <si>
    <t>288</t>
  </si>
  <si>
    <t>59</t>
  </si>
  <si>
    <t>229</t>
  </si>
  <si>
    <t>17720.57</t>
  </si>
  <si>
    <t>11932.9</t>
  </si>
  <si>
    <t>712</t>
  </si>
  <si>
    <t>мкр. Дзержинец д. 23</t>
  </si>
  <si>
    <t>32</t>
  </si>
  <si>
    <t>112</t>
  </si>
  <si>
    <t>8551.21</t>
  </si>
  <si>
    <t>7371.21</t>
  </si>
  <si>
    <t>368</t>
  </si>
  <si>
    <t>мкр. Дзержинец д. 12</t>
  </si>
  <si>
    <t>100</t>
  </si>
  <si>
    <t>76</t>
  </si>
  <si>
    <t>6497.8</t>
  </si>
  <si>
    <t>224</t>
  </si>
  <si>
    <t>г. Пушкино пр-т Московский д. 20</t>
  </si>
  <si>
    <t>92</t>
  </si>
  <si>
    <t>86</t>
  </si>
  <si>
    <t>6140</t>
  </si>
  <si>
    <t>163</t>
  </si>
  <si>
    <t>г. Пушкино пл. Советская д. 1/7</t>
  </si>
  <si>
    <t>36</t>
  </si>
  <si>
    <t>29</t>
  </si>
  <si>
    <t>2245.5</t>
  </si>
  <si>
    <t>90</t>
  </si>
  <si>
    <t>г. Пушкино ул. 50 лет Комсомола д. 19</t>
  </si>
  <si>
    <t>46</t>
  </si>
  <si>
    <t>3133.3</t>
  </si>
  <si>
    <t>2425.4</t>
  </si>
  <si>
    <t>мкр. Серебрянка д. 5</t>
  </si>
  <si>
    <t>3143.8</t>
  </si>
  <si>
    <t>2551.1</t>
  </si>
  <si>
    <t>109</t>
  </si>
  <si>
    <t>г. Пушкино ул. Вокзальная д. 10</t>
  </si>
  <si>
    <t xml:space="preserve">Приложение № 1 к Постановлению администрации Пушкинского муниципального района от            №       </t>
  </si>
  <si>
    <t>Руководитель администрации                                _________________                   М.С. Смайловская
                                                                                                (подпись)</t>
  </si>
  <si>
    <t>Реестр многоквартирных домов, включенных в краткосрочный план на 2016 год</t>
  </si>
  <si>
    <t>Пушкинский р-н, п. Ашукино, мкр.Росхмель, д.32а</t>
  </si>
  <si>
    <t>Пушкинский р-н, п. Ашукино, мкр.Росхмель, д.32б</t>
  </si>
  <si>
    <t>Пушкинский р-н, п. Ашукино, мкр.Росхмель, д.38</t>
  </si>
  <si>
    <t>Пушкинский р-н, с. Ельдигино, мкр.Ельдигино, д.25</t>
  </si>
  <si>
    <t>Пушкинский р-н, с. Ельдигино, мкр.Ельдигино, д.3</t>
  </si>
  <si>
    <t>Пушкинский р-н, пгт. Зеленоградский, ул.Школьная, д.2</t>
  </si>
  <si>
    <t>Пушкинский р-н, п. Нагорное, д.44</t>
  </si>
  <si>
    <t>Пушкинский р-н, п. Лесной, ул.Гагарина, д.5</t>
  </si>
  <si>
    <t>Пушкинский р-н, п. Лесной, ул.Гагарина, д.6</t>
  </si>
  <si>
    <t>Пушкинский р-н, п. Лесной, ул.Титова, д.10</t>
  </si>
  <si>
    <t>Пушкинский р-н, п. Лесной, ул.Титова, д.9</t>
  </si>
  <si>
    <t>Пушкинский р-н, п. Лесные Поляны, ул.Ленина, д.10</t>
  </si>
  <si>
    <t>Пушкинский р-н, п. Лесные Поляны, ул.Ленина, д.11</t>
  </si>
  <si>
    <t>Пушкинский р-н, р.п. Правдинский, ул.1-я Проектная, д.85</t>
  </si>
  <si>
    <t>Пушкинский р-н, р.п. Правдинский, ул.Лермонтова, д.20</t>
  </si>
  <si>
    <t>Пушкинский р-н, р.п. Правдинский, ул.Чернышевского, д.20</t>
  </si>
  <si>
    <t>Пушкинский р-н, р.п. Правдинский, ш.Степаньковское, д.29</t>
  </si>
  <si>
    <t>Пушкинский р-н, г. Пушкино, мкр.Заветы Ильича, ул.Железнодорожная, д.6</t>
  </si>
  <si>
    <t>Пушкинский р-н, г. Пушкино, мкр.Серебрянка, д.28</t>
  </si>
  <si>
    <t>Пушкинский р-н, г. Пушкино, мкр.Серебрянка, д.5</t>
  </si>
  <si>
    <t>Пушкинский р-н, г. Пушкино, мкр.Серебрянка, д.50</t>
  </si>
  <si>
    <t>Пушкинский р-н, г. Пушкино, мкр.Серебрянка, д.57</t>
  </si>
  <si>
    <t>Пушкинский р-н, г. Пушкино, мкр.Серебрянка, д.58</t>
  </si>
  <si>
    <t>Пушкинский р-н, г. Пушкино, пл.Советская, д.1/7</t>
  </si>
  <si>
    <t>Пушкинский р-н, г. Пушкино, пр-кт.Московский, д.20</t>
  </si>
  <si>
    <t>Пушкинский р-н, г. Пушкино, пр-кт.Московский, д.49/2</t>
  </si>
  <si>
    <t>Пушкинский р-н, г. Пушкино, пр-кт.Московский, д.6</t>
  </si>
  <si>
    <t>Пушкинский р-н, г. Пушкино, ул.3-я Домбровская, д.12</t>
  </si>
  <si>
    <t>Пушкинский р-н, г. Пушкино, ул.50 лет Комсомола, д.19</t>
  </si>
  <si>
    <t>Пушкинский р-н, г. Пушкино, ул.50 лет Комсомола, д.21</t>
  </si>
  <si>
    <t>Пушкинский р-н, г. Пушкино, ул.Вокзальная, д.10</t>
  </si>
  <si>
    <t>Пушкинский р-н, г. Пушкино, ул.Вокзальная, д.8</t>
  </si>
  <si>
    <t>Пушкинский р-н, г. Пушкино, ул.Гоголя, д.9</t>
  </si>
  <si>
    <t>Пушкинский р-н, г. Пушкино, ул.Писаревская, д.3</t>
  </si>
  <si>
    <t>Пушкинский р-н, г. Пушкино, ул.Писаревская, д.6</t>
  </si>
  <si>
    <t>Пушкинский р-н, г. Пушкино, ул.Тургенева, д.20</t>
  </si>
  <si>
    <t>Пушкинский р-н, д. Талицы, д.1</t>
  </si>
  <si>
    <t>Пушкинский р-н, н.п. Софрино-1, д.40</t>
  </si>
  <si>
    <t>Пушкинский р-н, н.п. Софрино-1, д.5</t>
  </si>
  <si>
    <t>Пушкинский р-н, п. Софрино, ул.Средняя, д.20</t>
  </si>
  <si>
    <t>Пушкинский р-н, п. Софрино, ул.Экспериментальная, д.9</t>
  </si>
  <si>
    <t>Пушкинский р-н., п. Софрино, Микрорайон, д.1</t>
  </si>
  <si>
    <t>Пушкинский р-н., п. Софрино, Микрорайон, д.6</t>
  </si>
  <si>
    <t>Пушкинский р-н., п. Софрино, Микрорайон, д.6а</t>
  </si>
  <si>
    <t>Пушкинский р-н., п. Софрино, ул.Заводская, д.5</t>
  </si>
  <si>
    <t>Пушкинский р-н, п. Челюскинский, ул.Большая Тарасовская, д.113</t>
  </si>
  <si>
    <t>Пушкинский р-н, п. Челюскинский, ул.Тракторная 1-я, д.1</t>
  </si>
  <si>
    <t>Пушкинский р-н, с. Тарасовка, ул.Большая Тарасовская, д.69В</t>
  </si>
  <si>
    <t>Пушкинский р-н, п. Черкизово, ул.Береговая, д.15</t>
  </si>
  <si>
    <t>Пушкинский муниципальный район</t>
  </si>
  <si>
    <t>№ МКД</t>
  </si>
  <si>
    <t>Виды  работ</t>
  </si>
  <si>
    <t>Ремонт внутридомовых инженерных систем электро-, тепло-, газо-, водоснабжения, водоотведения</t>
  </si>
  <si>
    <t>Ремонт кровли</t>
  </si>
  <si>
    <t>Ремонт кровли; Ремонт внутридомовых инженерных систем электро-, тепло-, газо-, водоснабжения, водоотведения</t>
  </si>
  <si>
    <t>Ремонт кровли; Ремонт внутридомовых инженерных систем электро-, тепло-, газо-, водоснабжения, водоотведения; Ремонт подвального помещения, относящегося к общему имуществу многоквартирного дома</t>
  </si>
  <si>
    <t>Ремонт фасада; Ремонт кровли; Ремонт внутридомовых инженерных систем электро-, тепло-, газо-, водоснабжения, водоотведения</t>
  </si>
  <si>
    <t>Ремонт фасада; Ремонт внутридомовых инженерных систем электро-, тепло-, газо-, водоснабжения, водоотведения</t>
  </si>
  <si>
    <t>Ремонт фасада</t>
  </si>
  <si>
    <t xml:space="preserve"> Ремонт внутридомовых инженерных систем электро-, тепло-, газо-, водоснабжения, водоотведения</t>
  </si>
  <si>
    <t>Ремонт внутридомовых инженерных систем электро-, тепло-, газо-, водоснабжения, водоотведения; Ремонт подвального помещения, относящегося к общему имуществу многоквартирного дома</t>
  </si>
  <si>
    <t>городское поселение Ашукино</t>
  </si>
  <si>
    <t>сельское поселение Ельдигино</t>
  </si>
  <si>
    <t>городское поселение Зеленоградский</t>
  </si>
  <si>
    <t>сельское поселение Царевское</t>
  </si>
  <si>
    <t>городское поселение Лесной</t>
  </si>
  <si>
    <t>сельское поселение Тарасовское</t>
  </si>
  <si>
    <t xml:space="preserve"> </t>
  </si>
  <si>
    <t>городское поселение Правдинский</t>
  </si>
  <si>
    <t>городское поселение Софрино</t>
  </si>
  <si>
    <t>городское поселение Черкизово</t>
  </si>
  <si>
    <t>Адрес МКД</t>
  </si>
  <si>
    <t>Замена лифтового оборудования</t>
  </si>
  <si>
    <t>Пушкино,  г.Пушкино Дзержинец д.32</t>
  </si>
  <si>
    <t>Пушкино,  г. Пушкино Толстого д.20А</t>
  </si>
  <si>
    <t>Пушкино, г. Пушкино Фабричный 1й проезд д. 5</t>
  </si>
  <si>
    <t>Пушкино,  г. Пушкино Фабричный 1й проезд д. 3</t>
  </si>
  <si>
    <t>Пушкино,  г. Пушкино Ярославское шоссе д. 6</t>
  </si>
  <si>
    <t>Пушкино, г. Пушкино мкр. Заветы Ильича ул. Марата д.1</t>
  </si>
  <si>
    <t>Пушкинский р-н, п.Лесной, м-он Юбилейный д.8</t>
  </si>
  <si>
    <t>Пушкинский р-н, г. Пушкино, ул.Надсоновская, д.8</t>
  </si>
  <si>
    <t xml:space="preserve">Фактический % ивыполнения от полного объема </t>
  </si>
  <si>
    <t xml:space="preserve">не приступали </t>
  </si>
  <si>
    <t>75-80</t>
  </si>
  <si>
    <t>Пушкинский р-н., п. Софрино, ул.Сетевая, д.4</t>
  </si>
  <si>
    <t xml:space="preserve"> Ремонт внутридомовых инженерных систем электро-, тепло-, газо-, водоснабжения, водоотведения; Ремонт подвального помещения, относящегося к общему имуществу многоквартирного дома</t>
  </si>
  <si>
    <t>не приступили</t>
  </si>
  <si>
    <t xml:space="preserve"> Ремонт кровли</t>
  </si>
  <si>
    <t>городское поселение Пушкино</t>
  </si>
  <si>
    <t>ВСЕГО 23 МКД- кровля</t>
  </si>
  <si>
    <t>Общая площадь : 2 696 588,770 м2</t>
  </si>
  <si>
    <t>м2</t>
  </si>
  <si>
    <t>ежемесячные начисления</t>
  </si>
  <si>
    <t>8 МКД-100%</t>
  </si>
  <si>
    <t>Домов в программе : 1 178 ПМР</t>
  </si>
  <si>
    <t>ИТОГО 2016г.</t>
  </si>
  <si>
    <t>Пушкино, г. Пушкино , ул. Надсоновская, д.15</t>
  </si>
  <si>
    <t>Пушкинский р-н., п. Софрино-1, д.33</t>
  </si>
  <si>
    <t>Подрядчик</t>
  </si>
  <si>
    <t>ООО "Евроком"</t>
  </si>
  <si>
    <t>ООО " Мультисистема"</t>
  </si>
  <si>
    <t>неизвестно</t>
  </si>
  <si>
    <t>ОО "Благовест"</t>
  </si>
  <si>
    <t>100/30</t>
  </si>
  <si>
    <t>Пушкинский р-н, н.п. Софрино-1, д.28</t>
  </si>
  <si>
    <t>25/15</t>
  </si>
  <si>
    <t>2015-кровля-100%</t>
  </si>
  <si>
    <t>70/0</t>
  </si>
  <si>
    <t>было письмо от Гороховского приостановить работы, потом чтобы начать, пока не решили с Гороховским. Подрядчик готов приступить в любое время. /50%</t>
  </si>
  <si>
    <t>100/50</t>
  </si>
  <si>
    <t>ООО "Лифтовое партнерство МО"</t>
  </si>
  <si>
    <t>приступают работе с 25.09.2016</t>
  </si>
  <si>
    <t>8-100%</t>
  </si>
  <si>
    <t xml:space="preserve">8 МКД- работы выполнены 100%, </t>
  </si>
  <si>
    <t>Общий процент выполненных работ в МКД - 23, 2 %</t>
  </si>
  <si>
    <t>Общий процент выполненных работ в МКД где подрядчики приступили к выполнению работ составляет- 58.5%</t>
  </si>
  <si>
    <t xml:space="preserve">В 23 МКД подрядчики приступили к выполнению работ </t>
  </si>
  <si>
    <t>Отказ жителей (Протокол)</t>
  </si>
  <si>
    <t>МКД отказ жителей (Протокол)</t>
  </si>
  <si>
    <t>затоплены 2п -2 квартиры</t>
  </si>
  <si>
    <t>материал не соот проектной документации данный факт подт предст ФКР и ГБУ</t>
  </si>
  <si>
    <t>затоплено 2п электрощитовые -9 квартир.</t>
  </si>
  <si>
    <t>Алексей-по ВИС 2015г-3 мкд к работам не приступили: Челюск.Б.Тарасовская 108,Лесные Поляны- Совхозная 31; Л.П. Комбикор.завод 11а</t>
  </si>
  <si>
    <t>по данным Ашукино 16.09.2016</t>
  </si>
  <si>
    <t>ИТОГО 61 МКД (в т.ч. 53 комплекстный ремонт МКД+ 8 замена лифтового оборудования)</t>
  </si>
  <si>
    <t xml:space="preserve">7 МКД- работы выполнены 100%, </t>
  </si>
  <si>
    <t>приступают к работе с 25.09.2016</t>
  </si>
  <si>
    <t>по данным С 16.09.2016</t>
  </si>
  <si>
    <t>проблемы информация направлена в ФКР</t>
  </si>
  <si>
    <t>должны приступить к работам</t>
  </si>
  <si>
    <t>Акиничев С.Ю 16.09.2016</t>
  </si>
  <si>
    <t>дп 31.09</t>
  </si>
  <si>
    <t xml:space="preserve">Фасад (перемеры) </t>
  </si>
  <si>
    <t>40 %фасад</t>
  </si>
  <si>
    <t>плиты перекрытия в аварийно состоянии. Письмо направлено в ФКР</t>
  </si>
  <si>
    <t>ООО " Мультисистема"-инженерка</t>
  </si>
  <si>
    <t xml:space="preserve">окна-62%. Отопление(65%)-работы выполнены 100, оформление документации. </t>
  </si>
  <si>
    <t>Протокол отказ жителей (свои работы). Перенос на 2017</t>
  </si>
  <si>
    <t>Феленко Сергей Анатольевич</t>
  </si>
  <si>
    <t>Александр</t>
  </si>
  <si>
    <t xml:space="preserve">Фактический % выполнения от полного объема </t>
  </si>
  <si>
    <t>Адресный переченьи объемы выполняемых работ в многоквартирных домах, включенных в краткосрочный план на 2016 год по Пушкинскому муниципальному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</si>
</sst>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79998168889431442"/>
        <bgColor indexed="8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 applyFill="0" applyProtection="0"/>
  </cellStyleXfs>
  <cellXfs count="708">
    <xf numFmtId="0" fontId="0" fillId="0" borderId="0" xfId="0"/>
    <xf numFmtId="0" fontId="1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vertical="center"/>
    </xf>
    <xf numFmtId="3" fontId="4" fillId="2" borderId="0" xfId="1" applyNumberFormat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1" fontId="4" fillId="2" borderId="0" xfId="1" applyNumberFormat="1" applyFont="1" applyFill="1" applyAlignment="1" applyProtection="1">
      <alignment horizontal="center" vertical="center"/>
    </xf>
    <xf numFmtId="3" fontId="1" fillId="2" borderId="0" xfId="1" applyNumberFormat="1" applyFont="1" applyFill="1" applyAlignment="1" applyProtection="1">
      <alignment horizontal="center" vertical="center"/>
    </xf>
    <xf numFmtId="4" fontId="1" fillId="2" borderId="0" xfId="1" applyNumberFormat="1" applyFont="1" applyFill="1" applyAlignment="1" applyProtection="1">
      <alignment horizontal="center" vertical="center"/>
    </xf>
    <xf numFmtId="0" fontId="2" fillId="0" borderId="0" xfId="1" applyFont="1" applyFill="1" applyProtection="1"/>
    <xf numFmtId="0" fontId="6" fillId="0" borderId="0" xfId="1" applyFont="1" applyFill="1" applyProtection="1"/>
    <xf numFmtId="0" fontId="7" fillId="0" borderId="0" xfId="1" applyFont="1" applyFill="1" applyProtection="1"/>
    <xf numFmtId="3" fontId="4" fillId="2" borderId="1" xfId="1" applyNumberFormat="1" applyFont="1" applyFill="1" applyBorder="1" applyAlignment="1" applyProtection="1">
      <alignment horizontal="center" vertical="center" textRotation="90" wrapText="1"/>
    </xf>
    <xf numFmtId="4" fontId="4" fillId="2" borderId="1" xfId="1" applyNumberFormat="1" applyFont="1" applyFill="1" applyBorder="1" applyAlignment="1" applyProtection="1">
      <alignment horizontal="center" vertical="center" textRotation="90" wrapText="1"/>
    </xf>
    <xf numFmtId="4" fontId="4" fillId="2" borderId="2" xfId="1" applyNumberFormat="1" applyFont="1" applyFill="1" applyBorder="1" applyAlignment="1" applyProtection="1">
      <alignment horizontal="center" vertical="center" textRotation="90" wrapText="1"/>
    </xf>
    <xf numFmtId="3" fontId="4" fillId="2" borderId="2" xfId="1" applyNumberFormat="1" applyFont="1" applyFill="1" applyBorder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horizontal="left" vertical="center"/>
    </xf>
    <xf numFmtId="3" fontId="8" fillId="2" borderId="5" xfId="1" applyNumberFormat="1" applyFont="1" applyFill="1" applyBorder="1" applyAlignment="1" applyProtection="1">
      <alignment horizontal="left" vertical="center"/>
    </xf>
    <xf numFmtId="1" fontId="8" fillId="2" borderId="5" xfId="1" applyNumberFormat="1" applyFont="1" applyFill="1" applyBorder="1" applyAlignment="1" applyProtection="1">
      <alignment horizontal="left" vertical="center"/>
    </xf>
    <xf numFmtId="4" fontId="8" fillId="2" borderId="5" xfId="1" applyNumberFormat="1" applyFont="1" applyFill="1" applyBorder="1" applyAlignment="1" applyProtection="1">
      <alignment horizontal="left" vertical="center"/>
    </xf>
    <xf numFmtId="14" fontId="9" fillId="2" borderId="6" xfId="1" applyNumberFormat="1" applyFont="1" applyFill="1" applyBorder="1" applyAlignment="1" applyProtection="1">
      <alignment horizontal="left" vertical="center"/>
    </xf>
    <xf numFmtId="0" fontId="10" fillId="0" borderId="0" xfId="1" applyFont="1" applyFill="1" applyProtection="1"/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12" fillId="0" borderId="0" xfId="1" applyFont="1" applyFill="1" applyProtection="1"/>
    <xf numFmtId="0" fontId="3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3" fontId="11" fillId="2" borderId="1" xfId="1" applyNumberFormat="1" applyFont="1" applyFill="1" applyBorder="1" applyAlignment="1" applyProtection="1">
      <alignment horizontal="center" vertical="center" wrapText="1" shrinkToFit="1"/>
    </xf>
    <xf numFmtId="3" fontId="11" fillId="2" borderId="1" xfId="1" applyNumberFormat="1" applyFont="1" applyFill="1" applyBorder="1" applyAlignment="1" applyProtection="1">
      <alignment horizontal="center" vertical="center" wrapText="1" shrinkToFit="1"/>
    </xf>
    <xf numFmtId="3" fontId="11" fillId="2" borderId="1" xfId="1" applyNumberFormat="1" applyFont="1" applyFill="1" applyBorder="1" applyAlignment="1" applyProtection="1">
      <alignment horizontal="center" vertical="center" wrapText="1" shrinkToFit="1"/>
    </xf>
    <xf numFmtId="3" fontId="11" fillId="2" borderId="1" xfId="1" applyNumberFormat="1" applyFont="1" applyFill="1" applyBorder="1" applyAlignment="1" applyProtection="1">
      <alignment horizontal="center" vertical="center" wrapText="1" shrinkToFit="1"/>
    </xf>
    <xf numFmtId="4" fontId="11" fillId="2" borderId="1" xfId="1" applyNumberFormat="1" applyFont="1" applyFill="1" applyBorder="1" applyAlignment="1" applyProtection="1">
      <alignment horizontal="center" vertical="center" wrapText="1" shrinkToFit="1"/>
    </xf>
    <xf numFmtId="4" fontId="11" fillId="2" borderId="1" xfId="1" applyNumberFormat="1" applyFont="1" applyFill="1" applyBorder="1" applyAlignment="1" applyProtection="1">
      <alignment horizontal="center" vertical="center" wrapText="1" shrinkToFit="1"/>
    </xf>
    <xf numFmtId="4" fontId="11" fillId="2" borderId="1" xfId="1" applyNumberFormat="1" applyFont="1" applyFill="1" applyBorder="1" applyAlignment="1" applyProtection="1">
      <alignment horizontal="center" vertical="center" wrapText="1" shrinkToFit="1"/>
    </xf>
    <xf numFmtId="3" fontId="11" fillId="2" borderId="1" xfId="1" applyNumberFormat="1" applyFont="1" applyFill="1" applyBorder="1" applyAlignment="1" applyProtection="1">
      <alignment horizontal="center" vertical="center" wrapText="1" shrinkToFit="1"/>
    </xf>
    <xf numFmtId="4" fontId="11" fillId="2" borderId="1" xfId="1" applyNumberFormat="1" applyFont="1" applyFill="1" applyBorder="1" applyAlignment="1" applyProtection="1">
      <alignment horizontal="center" vertical="center" wrapText="1" shrinkToFit="1"/>
    </xf>
    <xf numFmtId="4" fontId="11" fillId="2" borderId="1" xfId="1" applyNumberFormat="1" applyFont="1" applyFill="1" applyBorder="1" applyAlignment="1" applyProtection="1">
      <alignment horizontal="center" vertical="center" wrapText="1"/>
    </xf>
    <xf numFmtId="4" fontId="11" fillId="2" borderId="1" xfId="1" applyNumberFormat="1" applyFont="1" applyFill="1" applyBorder="1" applyAlignment="1" applyProtection="1">
      <alignment horizontal="center" vertical="center" wrapText="1"/>
    </xf>
    <xf numFmtId="4" fontId="11" fillId="2" borderId="11" xfId="1" applyNumberFormat="1" applyFont="1" applyFill="1" applyBorder="1" applyAlignment="1" applyProtection="1">
      <alignment horizontal="center" vertical="center" wrapText="1"/>
    </xf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1" fontId="3" fillId="2" borderId="7" xfId="1" applyNumberFormat="1" applyFont="1" applyFill="1" applyBorder="1" applyAlignment="1" applyProtection="1">
      <alignment horizontal="center" vertical="center" wrapText="1" shrinkToFit="1"/>
    </xf>
    <xf numFmtId="0" fontId="3" fillId="2" borderId="8" xfId="1" applyFont="1" applyFill="1" applyBorder="1" applyAlignment="1" applyProtection="1">
      <alignment horizontal="left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0" fontId="4" fillId="2" borderId="8" xfId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 shrinkToFit="1"/>
    </xf>
    <xf numFmtId="3" fontId="4" fillId="2" borderId="8" xfId="1" applyNumberFormat="1" applyFont="1" applyFill="1" applyBorder="1" applyAlignment="1" applyProtection="1">
      <alignment horizontal="center" vertical="center" wrapText="1" shrinkToFi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4" fontId="4" fillId="2" borderId="8" xfId="1" applyNumberFormat="1" applyFont="1" applyFill="1" applyBorder="1" applyAlignment="1" applyProtection="1">
      <alignment horizontal="center" vertical="center" wrapText="1"/>
    </xf>
    <xf numFmtId="14" fontId="4" fillId="2" borderId="9" xfId="1" applyNumberFormat="1" applyFont="1" applyFill="1" applyBorder="1" applyAlignment="1" applyProtection="1">
      <alignment horizontal="center" vertical="center" wrapText="1" shrinkToFit="1"/>
    </xf>
    <xf numFmtId="4" fontId="0" fillId="0" borderId="0" xfId="0" applyNumberFormat="1"/>
    <xf numFmtId="4" fontId="3" fillId="0" borderId="10" xfId="0" applyNumberFormat="1" applyFont="1" applyBorder="1" applyAlignment="1">
      <alignment vertical="center" wrapText="1"/>
    </xf>
    <xf numFmtId="1" fontId="17" fillId="3" borderId="3" xfId="0" applyNumberFormat="1" applyFont="1" applyFill="1" applyBorder="1" applyAlignment="1" applyProtection="1">
      <alignment horizontal="center" vertical="center" wrapText="1" shrinkToFit="1"/>
    </xf>
    <xf numFmtId="0" fontId="18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 applyProtection="1">
      <alignment horizontal="center" vertical="center" wrapText="1" shrinkToFit="1"/>
    </xf>
    <xf numFmtId="14" fontId="17" fillId="3" borderId="3" xfId="0" applyNumberFormat="1" applyFont="1" applyFill="1" applyBorder="1" applyAlignment="1" applyProtection="1">
      <alignment horizontal="center" vertical="center" wrapText="1" shrinkToFit="1"/>
    </xf>
    <xf numFmtId="4" fontId="19" fillId="2" borderId="0" xfId="1" applyNumberFormat="1" applyFont="1" applyFill="1" applyAlignment="1" applyProtection="1">
      <alignment vertical="center" wrapText="1"/>
    </xf>
    <xf numFmtId="0" fontId="8" fillId="2" borderId="24" xfId="1" applyFont="1" applyFill="1" applyBorder="1" applyAlignment="1" applyProtection="1">
      <alignment horizontal="left" vertical="center"/>
    </xf>
    <xf numFmtId="4" fontId="8" fillId="2" borderId="24" xfId="1" applyNumberFormat="1" applyFont="1" applyFill="1" applyBorder="1" applyAlignment="1" applyProtection="1">
      <alignment horizontal="left" vertical="center"/>
    </xf>
    <xf numFmtId="0" fontId="8" fillId="2" borderId="25" xfId="1" applyFont="1" applyFill="1" applyBorder="1" applyAlignment="1" applyProtection="1">
      <alignment horizontal="left" vertical="center"/>
    </xf>
    <xf numFmtId="4" fontId="8" fillId="2" borderId="26" xfId="1" applyNumberFormat="1" applyFont="1" applyFill="1" applyBorder="1" applyAlignment="1" applyProtection="1">
      <alignment horizontal="left" vertical="center"/>
    </xf>
    <xf numFmtId="0" fontId="20" fillId="3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4" fontId="19" fillId="2" borderId="0" xfId="1" applyNumberFormat="1" applyFont="1" applyFill="1" applyAlignment="1" applyProtection="1">
      <alignment horizontal="left" vertical="center" wrapText="1"/>
    </xf>
    <xf numFmtId="0" fontId="4" fillId="2" borderId="0" xfId="1" applyFont="1" applyFill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0" fontId="4" fillId="0" borderId="0" xfId="0" applyFont="1" applyAlignment="1">
      <alignment horizontal="left"/>
    </xf>
    <xf numFmtId="14" fontId="21" fillId="3" borderId="3" xfId="0" applyNumberFormat="1" applyFont="1" applyFill="1" applyBorder="1" applyAlignment="1" applyProtection="1">
      <alignment horizontal="center" vertical="center" wrapText="1" shrinkToFit="1"/>
    </xf>
    <xf numFmtId="0" fontId="21" fillId="3" borderId="3" xfId="0" applyFont="1" applyFill="1" applyBorder="1" applyAlignment="1" applyProtection="1">
      <alignment horizontal="center" vertical="center" wrapText="1" shrinkToFit="1"/>
    </xf>
    <xf numFmtId="1" fontId="26" fillId="3" borderId="3" xfId="0" applyNumberFormat="1" applyFont="1" applyFill="1" applyBorder="1" applyAlignment="1" applyProtection="1">
      <alignment horizontal="center" vertical="center" wrapText="1" shrinkToFit="1"/>
    </xf>
    <xf numFmtId="0" fontId="17" fillId="3" borderId="0" xfId="0" applyFont="1" applyFill="1" applyBorder="1" applyAlignment="1" applyProtection="1">
      <alignment horizontal="center" vertical="center" wrapText="1" shrinkToFit="1"/>
    </xf>
    <xf numFmtId="0" fontId="17" fillId="3" borderId="3" xfId="0" applyFont="1" applyFill="1" applyBorder="1" applyAlignment="1" applyProtection="1">
      <alignment horizontal="center" vertical="center" wrapText="1" shrinkToFit="1"/>
    </xf>
    <xf numFmtId="9" fontId="17" fillId="3" borderId="3" xfId="0" applyNumberFormat="1" applyFont="1" applyFill="1" applyBorder="1" applyAlignment="1" applyProtection="1">
      <alignment horizontal="center" vertical="center" wrapText="1" shrinkToFit="1"/>
    </xf>
    <xf numFmtId="14" fontId="28" fillId="3" borderId="3" xfId="0" applyNumberFormat="1" applyFont="1" applyFill="1" applyBorder="1" applyAlignment="1" applyProtection="1">
      <alignment horizontal="center" vertical="center" wrapText="1" shrinkToFit="1"/>
    </xf>
    <xf numFmtId="1" fontId="31" fillId="3" borderId="3" xfId="0" applyNumberFormat="1" applyFont="1" applyFill="1" applyBorder="1" applyAlignment="1" applyProtection="1">
      <alignment horizontal="center" vertical="center" wrapText="1" shrinkToFit="1"/>
    </xf>
    <xf numFmtId="14" fontId="25" fillId="2" borderId="0" xfId="1" applyNumberFormat="1" applyFont="1" applyFill="1" applyBorder="1" applyAlignment="1" applyProtection="1">
      <alignment horizontal="center" vertical="center" wrapText="1"/>
    </xf>
    <xf numFmtId="0" fontId="32" fillId="3" borderId="3" xfId="0" applyFont="1" applyFill="1" applyBorder="1" applyAlignment="1">
      <alignment horizontal="left" vertical="center" wrapText="1"/>
    </xf>
    <xf numFmtId="0" fontId="17" fillId="3" borderId="30" xfId="0" applyFont="1" applyFill="1" applyBorder="1" applyAlignment="1" applyProtection="1">
      <alignment horizontal="center" vertical="center" wrapText="1" shrinkToFit="1"/>
    </xf>
    <xf numFmtId="1" fontId="20" fillId="3" borderId="3" xfId="0" applyNumberFormat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Protection="1"/>
    <xf numFmtId="0" fontId="9" fillId="0" borderId="3" xfId="1" applyFont="1" applyFill="1" applyBorder="1" applyAlignment="1" applyProtection="1">
      <alignment horizontal="right"/>
    </xf>
    <xf numFmtId="0" fontId="9" fillId="0" borderId="0" xfId="1" applyFont="1" applyFill="1" applyProtection="1"/>
    <xf numFmtId="0" fontId="9" fillId="3" borderId="3" xfId="1" applyFont="1" applyFill="1" applyBorder="1" applyAlignment="1" applyProtection="1">
      <alignment horizontal="right"/>
    </xf>
    <xf numFmtId="0" fontId="33" fillId="0" borderId="0" xfId="1" applyFont="1" applyFill="1" applyProtection="1"/>
    <xf numFmtId="0" fontId="31" fillId="0" borderId="0" xfId="0" applyFont="1" applyAlignment="1">
      <alignment horizontal="left"/>
    </xf>
    <xf numFmtId="0" fontId="17" fillId="0" borderId="0" xfId="0" applyFont="1"/>
    <xf numFmtId="1" fontId="34" fillId="0" borderId="0" xfId="0" applyNumberFormat="1" applyFont="1"/>
    <xf numFmtId="0" fontId="35" fillId="0" borderId="0" xfId="0" applyFont="1"/>
    <xf numFmtId="0" fontId="20" fillId="0" borderId="0" xfId="0" applyFont="1"/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3" fillId="0" borderId="28" xfId="0" applyFont="1" applyBorder="1"/>
    <xf numFmtId="4" fontId="30" fillId="0" borderId="0" xfId="0" applyNumberFormat="1" applyFont="1" applyAlignment="1">
      <alignment horizontal="center"/>
    </xf>
    <xf numFmtId="0" fontId="29" fillId="0" borderId="0" xfId="0" applyFont="1"/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/>
    <xf numFmtId="0" fontId="17" fillId="3" borderId="3" xfId="0" applyFont="1" applyFill="1" applyBorder="1" applyAlignment="1" applyProtection="1">
      <alignment horizontal="left" vertical="center" wrapText="1" shrinkToFit="1"/>
    </xf>
    <xf numFmtId="0" fontId="18" fillId="3" borderId="31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1" fontId="27" fillId="0" borderId="0" xfId="0" applyNumberFormat="1" applyFont="1"/>
    <xf numFmtId="0" fontId="28" fillId="3" borderId="3" xfId="0" applyFont="1" applyFill="1" applyBorder="1" applyAlignment="1" applyProtection="1">
      <alignment horizontal="center" vertical="center" wrapText="1" shrinkToFit="1"/>
    </xf>
    <xf numFmtId="0" fontId="28" fillId="0" borderId="0" xfId="0" applyFont="1"/>
    <xf numFmtId="0" fontId="6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horizontal="left" vertical="center"/>
    </xf>
    <xf numFmtId="0" fontId="28" fillId="0" borderId="0" xfId="0" applyFont="1" applyAlignment="1">
      <alignment horizontal="center" vertical="center"/>
    </xf>
    <xf numFmtId="1" fontId="26" fillId="3" borderId="0" xfId="0" applyNumberFormat="1" applyFont="1" applyFill="1" applyBorder="1" applyAlignment="1" applyProtection="1">
      <alignment horizontal="center" vertical="center" wrapText="1" shrinkToFit="1"/>
    </xf>
    <xf numFmtId="14" fontId="17" fillId="3" borderId="0" xfId="0" applyNumberFormat="1" applyFont="1" applyFill="1" applyBorder="1" applyAlignment="1" applyProtection="1">
      <alignment horizontal="center" vertical="center" wrapText="1" shrinkToFit="1"/>
    </xf>
    <xf numFmtId="0" fontId="28" fillId="6" borderId="3" xfId="0" applyFont="1" applyFill="1" applyBorder="1" applyAlignment="1" applyProtection="1">
      <alignment horizontal="center" vertical="center" wrapText="1" shrinkToFit="1"/>
    </xf>
    <xf numFmtId="0" fontId="17" fillId="6" borderId="3" xfId="0" applyFont="1" applyFill="1" applyBorder="1" applyAlignment="1" applyProtection="1">
      <alignment horizontal="center" vertical="center" wrapText="1" shrinkToFit="1"/>
    </xf>
    <xf numFmtId="1" fontId="26" fillId="0" borderId="0" xfId="0" applyNumberFormat="1" applyFont="1" applyAlignment="1">
      <alignment horizontal="center" vertical="center"/>
    </xf>
    <xf numFmtId="0" fontId="28" fillId="5" borderId="3" xfId="0" applyFont="1" applyFill="1" applyBorder="1" applyAlignment="1" applyProtection="1">
      <alignment horizontal="center" vertical="center" wrapText="1" shrinkToFit="1"/>
    </xf>
    <xf numFmtId="1" fontId="28" fillId="5" borderId="3" xfId="0" applyNumberFormat="1" applyFont="1" applyFill="1" applyBorder="1" applyAlignment="1" applyProtection="1">
      <alignment horizontal="center" vertical="center" wrapText="1" shrinkToFit="1"/>
    </xf>
    <xf numFmtId="0" fontId="32" fillId="5" borderId="3" xfId="0" applyFont="1" applyFill="1" applyBorder="1" applyAlignment="1">
      <alignment horizontal="left" vertical="center" wrapText="1"/>
    </xf>
    <xf numFmtId="14" fontId="28" fillId="5" borderId="3" xfId="0" applyNumberFormat="1" applyFont="1" applyFill="1" applyBorder="1" applyAlignment="1" applyProtection="1">
      <alignment horizontal="center" vertical="center" wrapText="1" shrinkToFit="1"/>
    </xf>
    <xf numFmtId="0" fontId="9" fillId="6" borderId="3" xfId="1" applyFont="1" applyFill="1" applyBorder="1" applyAlignment="1" applyProtection="1">
      <alignment horizontal="right"/>
    </xf>
    <xf numFmtId="0" fontId="14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/>
    <xf numFmtId="0" fontId="13" fillId="2" borderId="17" xfId="1" applyFont="1" applyFill="1" applyBorder="1" applyAlignment="1" applyProtection="1">
      <alignment horizontal="center" vertical="center" wrapText="1" shrinkToFit="1"/>
    </xf>
    <xf numFmtId="0" fontId="13" fillId="2" borderId="18" xfId="1" applyFont="1" applyFill="1" applyBorder="1" applyAlignment="1" applyProtection="1">
      <alignment horizontal="center" vertical="center" wrapText="1" shrinkToFit="1"/>
    </xf>
    <xf numFmtId="3" fontId="4" fillId="2" borderId="2" xfId="1" applyNumberFormat="1" applyFont="1" applyFill="1" applyBorder="1" applyAlignment="1" applyProtection="1">
      <alignment horizontal="center" vertical="center" textRotation="90"/>
    </xf>
    <xf numFmtId="3" fontId="4" fillId="2" borderId="8" xfId="1" applyNumberFormat="1" applyFont="1" applyFill="1" applyBorder="1" applyAlignment="1" applyProtection="1">
      <alignment horizontal="center" vertical="center" textRotation="90"/>
    </xf>
    <xf numFmtId="1" fontId="4" fillId="2" borderId="12" xfId="1" applyNumberFormat="1" applyFont="1" applyFill="1" applyBorder="1" applyAlignment="1" applyProtection="1">
      <alignment horizontal="center" vertical="center"/>
    </xf>
    <xf numFmtId="1" fontId="4" fillId="2" borderId="5" xfId="1" applyNumberFormat="1" applyFont="1" applyFill="1" applyBorder="1" applyAlignment="1" applyProtection="1">
      <alignment horizontal="center" vertical="center"/>
    </xf>
    <xf numFmtId="1" fontId="4" fillId="2" borderId="13" xfId="1" applyNumberFormat="1" applyFont="1" applyFill="1" applyBorder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horizontal="center" vertical="center" textRotation="90" wrapText="1"/>
    </xf>
    <xf numFmtId="4" fontId="4" fillId="2" borderId="8" xfId="1" applyNumberFormat="1" applyFont="1" applyFill="1" applyBorder="1" applyAlignment="1" applyProtection="1">
      <alignment horizontal="center" vertical="center" textRotation="90" wrapText="1"/>
    </xf>
    <xf numFmtId="4" fontId="11" fillId="2" borderId="0" xfId="1" applyNumberFormat="1" applyFont="1" applyFill="1" applyAlignment="1" applyProtection="1">
      <alignment horizontal="right" vertical="center" wrapText="1"/>
    </xf>
    <xf numFmtId="0" fontId="5" fillId="2" borderId="14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textRotation="90" wrapText="1"/>
    </xf>
    <xf numFmtId="3" fontId="4" fillId="2" borderId="15" xfId="1" applyNumberFormat="1" applyFont="1" applyFill="1" applyBorder="1" applyAlignment="1" applyProtection="1">
      <alignment horizontal="center" vertical="center" textRotation="90" wrapText="1"/>
    </xf>
    <xf numFmtId="3" fontId="4" fillId="2" borderId="16" xfId="1" applyNumberFormat="1" applyFont="1" applyFill="1" applyBorder="1" applyAlignment="1" applyProtection="1">
      <alignment horizontal="center" vertical="center" textRotation="90" wrapText="1"/>
    </xf>
    <xf numFmtId="0" fontId="4" fillId="2" borderId="2" xfId="1" applyFont="1" applyFill="1" applyBorder="1" applyAlignment="1" applyProtection="1">
      <alignment horizontal="center" vertical="center" textRotation="90"/>
    </xf>
    <xf numFmtId="0" fontId="4" fillId="2" borderId="15" xfId="1" applyFont="1" applyFill="1" applyBorder="1" applyAlignment="1" applyProtection="1">
      <alignment horizontal="center" vertical="center" textRotation="90"/>
    </xf>
    <xf numFmtId="0" fontId="4" fillId="2" borderId="16" xfId="1" applyFont="1" applyFill="1" applyBorder="1" applyAlignment="1" applyProtection="1">
      <alignment horizontal="center" vertical="center" textRotation="90"/>
    </xf>
    <xf numFmtId="1" fontId="4" fillId="2" borderId="2" xfId="1" applyNumberFormat="1" applyFont="1" applyFill="1" applyBorder="1" applyAlignment="1" applyProtection="1">
      <alignment horizontal="center" vertical="center" textRotation="90"/>
    </xf>
    <xf numFmtId="1" fontId="4" fillId="2" borderId="15" xfId="1" applyNumberFormat="1" applyFont="1" applyFill="1" applyBorder="1" applyAlignment="1" applyProtection="1">
      <alignment horizontal="center" vertical="center" textRotation="90"/>
    </xf>
    <xf numFmtId="1" fontId="4" fillId="2" borderId="16" xfId="1" applyNumberFormat="1" applyFont="1" applyFill="1" applyBorder="1" applyAlignment="1" applyProtection="1">
      <alignment horizontal="center" vertical="center" textRotation="90"/>
    </xf>
    <xf numFmtId="4" fontId="4" fillId="2" borderId="15" xfId="1" applyNumberFormat="1" applyFont="1" applyFill="1" applyBorder="1" applyAlignment="1" applyProtection="1">
      <alignment horizontal="center" vertical="center" textRotation="90" wrapText="1"/>
    </xf>
    <xf numFmtId="4" fontId="4" fillId="2" borderId="12" xfId="1" applyNumberFormat="1" applyFont="1" applyFill="1" applyBorder="1" applyAlignment="1" applyProtection="1">
      <alignment horizontal="center" vertical="center" wrapText="1"/>
    </xf>
    <xf numFmtId="4" fontId="4" fillId="2" borderId="13" xfId="1" applyNumberFormat="1" applyFont="1" applyFill="1" applyBorder="1" applyAlignment="1" applyProtection="1">
      <alignment horizontal="center" vertical="center" wrapText="1"/>
    </xf>
    <xf numFmtId="3" fontId="4" fillId="2" borderId="8" xfId="1" applyNumberFormat="1" applyFont="1" applyFill="1" applyBorder="1" applyAlignment="1" applyProtection="1">
      <alignment horizontal="center" vertical="center" textRotation="90" wrapText="1"/>
    </xf>
    <xf numFmtId="4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textRotation="90" wrapText="1"/>
    </xf>
    <xf numFmtId="0" fontId="4" fillId="2" borderId="15" xfId="1" applyFont="1" applyFill="1" applyBorder="1" applyAlignment="1" applyProtection="1">
      <alignment horizontal="center" vertical="center" textRotation="90" wrapText="1"/>
    </xf>
    <xf numFmtId="0" fontId="24" fillId="8" borderId="3" xfId="1" applyFont="1" applyFill="1" applyBorder="1" applyAlignment="1" applyProtection="1">
      <alignment horizontal="center" vertical="center"/>
    </xf>
    <xf numFmtId="0" fontId="36" fillId="7" borderId="3" xfId="1" applyFont="1" applyFill="1" applyBorder="1" applyAlignment="1" applyProtection="1">
      <alignment horizontal="center" vertical="center"/>
    </xf>
    <xf numFmtId="0" fontId="36" fillId="8" borderId="3" xfId="1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 wrapText="1" shrinkToFit="1"/>
    </xf>
    <xf numFmtId="0" fontId="20" fillId="3" borderId="32" xfId="0" applyFont="1" applyFill="1" applyBorder="1" applyAlignment="1">
      <alignment horizontal="left" vertical="center" wrapText="1"/>
    </xf>
    <xf numFmtId="4" fontId="11" fillId="2" borderId="0" xfId="1" applyNumberFormat="1" applyFont="1" applyFill="1" applyAlignment="1" applyProtection="1">
      <alignment horizontal="left" vertical="center" wrapText="1"/>
    </xf>
    <xf numFmtId="0" fontId="36" fillId="8" borderId="22" xfId="1" applyFont="1" applyFill="1" applyBorder="1" applyAlignment="1" applyProtection="1">
      <alignment horizontal="center" vertical="center"/>
    </xf>
    <xf numFmtId="0" fontId="36" fillId="8" borderId="23" xfId="1" applyFont="1" applyFill="1" applyBorder="1" applyAlignment="1" applyProtection="1">
      <alignment horizontal="center" vertical="center"/>
    </xf>
    <xf numFmtId="0" fontId="36" fillId="8" borderId="27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25" fillId="2" borderId="14" xfId="1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/>
    <xf numFmtId="0" fontId="26" fillId="0" borderId="21" xfId="0" applyFont="1" applyFill="1" applyBorder="1" applyAlignment="1" applyProtection="1"/>
    <xf numFmtId="1" fontId="13" fillId="0" borderId="19" xfId="0" applyNumberFormat="1" applyFont="1" applyFill="1" applyBorder="1" applyAlignment="1" applyProtection="1">
      <alignment horizontal="center" vertical="center"/>
    </xf>
    <xf numFmtId="1" fontId="13" fillId="0" borderId="19" xfId="0" applyNumberFormat="1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wrapText="1"/>
    </xf>
    <xf numFmtId="0" fontId="26" fillId="0" borderId="21" xfId="0" applyFont="1" applyFill="1" applyBorder="1" applyAlignment="1" applyProtection="1">
      <alignment wrapText="1"/>
    </xf>
    <xf numFmtId="1" fontId="13" fillId="0" borderId="29" xfId="0" applyNumberFormat="1" applyFont="1" applyFill="1" applyBorder="1" applyAlignment="1" applyProtection="1">
      <alignment horizontal="center" vertical="center" wrapText="1"/>
    </xf>
    <xf numFmtId="1" fontId="13" fillId="0" borderId="20" xfId="0" applyNumberFormat="1" applyFont="1" applyFill="1" applyBorder="1" applyAlignment="1" applyProtection="1">
      <alignment horizontal="center" vertical="center" wrapText="1"/>
    </xf>
    <xf numFmtId="1" fontId="13" fillId="0" borderId="21" xfId="0" applyNumberFormat="1" applyFont="1" applyFill="1" applyBorder="1" applyAlignment="1" applyProtection="1">
      <alignment horizontal="center" vertical="center" wrapText="1"/>
    </xf>
    <xf numFmtId="0" fontId="24" fillId="7" borderId="3" xfId="1" applyFont="1" applyFill="1" applyBorder="1" applyAlignment="1" applyProtection="1">
      <alignment horizontal="center" vertical="center"/>
    </xf>
    <xf numFmtId="0" fontId="8" fillId="7" borderId="22" xfId="1" applyFont="1" applyFill="1" applyBorder="1" applyAlignment="1" applyProtection="1">
      <alignment horizontal="center" vertical="center"/>
    </xf>
    <xf numFmtId="0" fontId="8" fillId="7" borderId="23" xfId="1" applyFont="1" applyFill="1" applyBorder="1" applyAlignment="1" applyProtection="1">
      <alignment horizontal="center" vertical="center"/>
    </xf>
    <xf numFmtId="0" fontId="8" fillId="7" borderId="27" xfId="1" applyFont="1" applyFill="1" applyBorder="1" applyAlignment="1" applyProtection="1">
      <alignment horizontal="center" vertical="center"/>
    </xf>
    <xf numFmtId="1" fontId="13" fillId="0" borderId="30" xfId="0" applyNumberFormat="1" applyFont="1" applyFill="1" applyBorder="1" applyAlignment="1" applyProtection="1">
      <alignment horizontal="center" vertical="center" wrapText="1"/>
    </xf>
    <xf numFmtId="1" fontId="13" fillId="0" borderId="33" xfId="0" applyNumberFormat="1" applyFont="1" applyFill="1" applyBorder="1" applyAlignment="1" applyProtection="1">
      <alignment horizontal="center" vertical="center" wrapText="1"/>
    </xf>
    <xf numFmtId="0" fontId="3" fillId="2" borderId="34" xfId="1" applyFont="1" applyFill="1" applyBorder="1" applyAlignment="1" applyProtection="1">
      <alignment horizontal="center" vertical="center"/>
    </xf>
    <xf numFmtId="0" fontId="9" fillId="0" borderId="34" xfId="1" applyFont="1" applyFill="1" applyBorder="1" applyAlignment="1" applyProtection="1">
      <alignment horizontal="right"/>
    </xf>
    <xf numFmtId="0" fontId="9" fillId="6" borderId="34" xfId="1" applyFont="1" applyFill="1" applyBorder="1" applyAlignment="1" applyProtection="1">
      <alignment horizontal="right"/>
    </xf>
    <xf numFmtId="0" fontId="17" fillId="3" borderId="34" xfId="0" applyFont="1" applyFill="1" applyBorder="1" applyAlignment="1" applyProtection="1">
      <alignment horizontal="center" vertical="center" wrapText="1" shrinkToFit="1"/>
    </xf>
    <xf numFmtId="0" fontId="17" fillId="6" borderId="34" xfId="0" applyFont="1" applyFill="1" applyBorder="1" applyAlignment="1" applyProtection="1">
      <alignment horizontal="center" vertical="center" wrapText="1" shrinkToFit="1"/>
    </xf>
    <xf numFmtId="0" fontId="17" fillId="3" borderId="34" xfId="0" applyFont="1" applyFill="1" applyBorder="1" applyAlignment="1" applyProtection="1">
      <alignment horizontal="center" vertical="center" wrapText="1" shrinkToFit="1"/>
    </xf>
    <xf numFmtId="0" fontId="21" fillId="3" borderId="34" xfId="0" applyFont="1" applyFill="1" applyBorder="1" applyAlignment="1" applyProtection="1">
      <alignment horizontal="center" vertical="center" wrapText="1" shrinkToFit="1"/>
    </xf>
    <xf numFmtId="0" fontId="28" fillId="3" borderId="34" xfId="0" applyFont="1" applyFill="1" applyBorder="1" applyAlignment="1" applyProtection="1">
      <alignment horizontal="center" vertical="center" wrapText="1" shrinkToFit="1"/>
    </xf>
    <xf numFmtId="0" fontId="4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Protection="1"/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Protection="1"/>
    <xf numFmtId="0" fontId="28" fillId="3" borderId="0" xfId="0" applyFont="1" applyFill="1" applyBorder="1" applyAlignment="1" applyProtection="1">
      <alignment horizontal="center" vertical="center" wrapText="1" shrinkToFit="1"/>
    </xf>
    <xf numFmtId="0" fontId="30" fillId="0" borderId="0" xfId="1" applyFont="1" applyFill="1" applyBorder="1" applyAlignment="1" applyProtection="1">
      <alignment horizontal="left" vertical="center"/>
    </xf>
    <xf numFmtId="0" fontId="33" fillId="0" borderId="0" xfId="1" applyFont="1" applyFill="1" applyBorder="1" applyProtection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1" fontId="34" fillId="0" borderId="0" xfId="0" applyNumberFormat="1" applyFont="1" applyBorder="1"/>
    <xf numFmtId="0" fontId="35" fillId="0" borderId="0" xfId="0" applyFont="1" applyBorder="1"/>
    <xf numFmtId="0" fontId="20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/>
    <xf numFmtId="1" fontId="17" fillId="0" borderId="0" xfId="0" applyNumberFormat="1" applyFont="1" applyBorder="1"/>
    <xf numFmtId="1" fontId="26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/>
    <xf numFmtId="0" fontId="8" fillId="2" borderId="25" xfId="1" applyFont="1" applyFill="1" applyBorder="1" applyAlignment="1" applyProtection="1"/>
    <xf numFmtId="1" fontId="28" fillId="0" borderId="3" xfId="0" applyNumberFormat="1" applyFont="1" applyFill="1" applyBorder="1" applyAlignment="1" applyProtection="1">
      <alignment horizontal="center" vertical="center" wrapText="1" shrinkToFit="1"/>
    </xf>
    <xf numFmtId="0" fontId="32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 applyProtection="1">
      <alignment horizontal="center" vertical="center" wrapText="1" shrinkToFit="1"/>
    </xf>
    <xf numFmtId="14" fontId="28" fillId="0" borderId="3" xfId="0" applyNumberFormat="1" applyFont="1" applyFill="1" applyBorder="1" applyAlignment="1" applyProtection="1">
      <alignment horizontal="center" vertical="center" wrapText="1" shrinkToFit="1"/>
    </xf>
    <xf numFmtId="0" fontId="28" fillId="0" borderId="34" xfId="0" applyFont="1" applyFill="1" applyBorder="1" applyAlignment="1" applyProtection="1">
      <alignment horizontal="center" vertical="center" wrapText="1" shrinkToFit="1"/>
    </xf>
    <xf numFmtId="0" fontId="24" fillId="8" borderId="22" xfId="1" applyFont="1" applyFill="1" applyBorder="1" applyAlignment="1" applyProtection="1">
      <alignment horizontal="center" vertical="center"/>
    </xf>
    <xf numFmtId="0" fontId="24" fillId="8" borderId="23" xfId="1" applyFont="1" applyFill="1" applyBorder="1" applyAlignment="1" applyProtection="1">
      <alignment horizontal="center" vertical="center"/>
    </xf>
    <xf numFmtId="0" fontId="24" fillId="8" borderId="27" xfId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view="pageBreakPreview" topLeftCell="A10" zoomScale="60" zoomScaleNormal="55" workbookViewId="0">
      <selection activeCell="A40" sqref="A40:J40"/>
    </sheetView>
  </sheetViews>
  <sheetFormatPr defaultColWidth="75.140625" defaultRowHeight="12.75" x14ac:dyDescent="0.2"/>
  <cols>
    <col min="1" max="1" width="8.85546875" customWidth="1"/>
    <col min="2" max="2" width="75.140625" customWidth="1"/>
    <col min="3" max="3" width="10.7109375" customWidth="1"/>
    <col min="4" max="4" width="20.5703125" customWidth="1"/>
    <col min="5" max="6" width="9.28515625" customWidth="1"/>
    <col min="7" max="7" width="13.85546875" customWidth="1"/>
    <col min="8" max="8" width="13.28515625" customWidth="1"/>
    <col min="9" max="9" width="13.85546875" customWidth="1"/>
    <col min="10" max="10" width="9.28515625" customWidth="1"/>
    <col min="11" max="11" width="21.85546875" customWidth="1"/>
    <col min="12" max="13" width="21.85546875" customWidth="1" collapsed="1"/>
    <col min="14" max="14" width="13.85546875" customWidth="1"/>
    <col min="15" max="15" width="28.140625" customWidth="1"/>
    <col min="16" max="16" width="22.5703125" customWidth="1"/>
    <col min="17" max="17" width="23.5703125" customWidth="1"/>
    <col min="18" max="18" width="21.7109375" customWidth="1"/>
    <col min="19" max="19" width="25" customWidth="1"/>
    <col min="20" max="20" width="14.28515625" customWidth="1"/>
    <col min="21" max="254" width="9.140625" customWidth="1"/>
    <col min="255" max="255" width="8.85546875" customWidth="1"/>
  </cols>
  <sheetData>
    <row r="1" spans="1:27" s="8" customFormat="1" ht="54.75" customHeight="1" x14ac:dyDescent="0.25">
      <c r="A1" s="1"/>
      <c r="B1" s="2"/>
      <c r="C1" s="3"/>
      <c r="D1" s="4"/>
      <c r="E1" s="5"/>
      <c r="F1" s="5"/>
      <c r="G1" s="6"/>
      <c r="H1" s="6"/>
      <c r="I1" s="6"/>
      <c r="J1" s="6"/>
      <c r="K1" s="7"/>
      <c r="L1" s="7"/>
      <c r="M1" s="7"/>
      <c r="N1" s="6"/>
      <c r="O1" s="7"/>
      <c r="P1" s="7"/>
      <c r="Q1" s="617" t="s">
        <v>177</v>
      </c>
      <c r="R1" s="617"/>
      <c r="S1" s="617"/>
      <c r="T1" s="617"/>
    </row>
    <row r="2" spans="1:27" s="8" customFormat="1" ht="12.75" customHeight="1" x14ac:dyDescent="0.25">
      <c r="A2" s="1"/>
      <c r="B2" s="2"/>
      <c r="C2" s="3"/>
      <c r="D2" s="4"/>
      <c r="E2" s="5"/>
      <c r="F2" s="5"/>
      <c r="G2" s="6"/>
      <c r="H2" s="6"/>
      <c r="I2" s="6"/>
      <c r="J2" s="6"/>
      <c r="K2" s="7"/>
      <c r="L2" s="7"/>
      <c r="M2" s="7"/>
      <c r="N2" s="6"/>
      <c r="O2" s="7"/>
      <c r="P2" s="7"/>
      <c r="Q2" s="7"/>
      <c r="R2" s="7"/>
      <c r="S2" s="7"/>
      <c r="T2" s="1"/>
    </row>
    <row r="3" spans="1:27" s="8" customFormat="1" ht="12.75" customHeight="1" x14ac:dyDescent="0.25">
      <c r="A3" s="1"/>
      <c r="B3" s="2"/>
      <c r="C3" s="3"/>
      <c r="D3" s="4"/>
      <c r="E3" s="5"/>
      <c r="F3" s="5"/>
      <c r="G3" s="6"/>
      <c r="H3" s="6"/>
      <c r="I3" s="6"/>
      <c r="J3" s="6"/>
      <c r="K3" s="7"/>
      <c r="L3" s="7"/>
      <c r="M3" s="7"/>
      <c r="N3" s="6"/>
      <c r="O3" s="7"/>
      <c r="P3" s="7"/>
      <c r="Q3" s="7"/>
      <c r="R3" s="7"/>
      <c r="S3" s="7"/>
      <c r="T3" s="1"/>
    </row>
    <row r="4" spans="1:27" s="8" customFormat="1" ht="12.75" customHeight="1" x14ac:dyDescent="0.25">
      <c r="A4" s="1"/>
      <c r="B4" s="2"/>
      <c r="C4" s="3"/>
      <c r="D4" s="4"/>
      <c r="E4" s="5"/>
      <c r="F4" s="5"/>
      <c r="G4" s="6"/>
      <c r="H4" s="6"/>
      <c r="I4" s="6"/>
      <c r="J4" s="6"/>
      <c r="K4" s="7"/>
      <c r="L4" s="7"/>
      <c r="M4" s="7"/>
      <c r="N4" s="6"/>
      <c r="O4" s="7"/>
      <c r="P4" s="7"/>
      <c r="Q4" s="7"/>
      <c r="R4" s="7"/>
      <c r="S4" s="7"/>
      <c r="T4" s="1"/>
    </row>
    <row r="5" spans="1:27" s="9" customFormat="1" ht="57.75" customHeight="1" x14ac:dyDescent="0.25">
      <c r="A5" s="618" t="s">
        <v>0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</row>
    <row r="6" spans="1:27" s="10" customFormat="1" ht="40.5" customHeight="1" x14ac:dyDescent="0.3">
      <c r="A6" s="619" t="s">
        <v>1</v>
      </c>
      <c r="B6" s="619" t="s">
        <v>2</v>
      </c>
      <c r="C6" s="622" t="s">
        <v>3</v>
      </c>
      <c r="D6" s="625" t="s">
        <v>4</v>
      </c>
      <c r="E6" s="628" t="s">
        <v>5</v>
      </c>
      <c r="F6" s="628" t="s">
        <v>6</v>
      </c>
      <c r="G6" s="612" t="s">
        <v>7</v>
      </c>
      <c r="H6" s="613"/>
      <c r="I6" s="613"/>
      <c r="J6" s="614"/>
      <c r="K6" s="615" t="s">
        <v>8</v>
      </c>
      <c r="L6" s="632" t="s">
        <v>9</v>
      </c>
      <c r="M6" s="633"/>
      <c r="N6" s="622" t="s">
        <v>10</v>
      </c>
      <c r="O6" s="632" t="s">
        <v>11</v>
      </c>
      <c r="P6" s="635"/>
      <c r="Q6" s="635"/>
      <c r="R6" s="635"/>
      <c r="S6" s="633"/>
      <c r="T6" s="636" t="s">
        <v>12</v>
      </c>
    </row>
    <row r="7" spans="1:27" s="10" customFormat="1" ht="18.75" customHeight="1" x14ac:dyDescent="0.3">
      <c r="A7" s="620"/>
      <c r="B7" s="620"/>
      <c r="C7" s="623"/>
      <c r="D7" s="626"/>
      <c r="E7" s="629"/>
      <c r="F7" s="629"/>
      <c r="G7" s="610" t="s">
        <v>13</v>
      </c>
      <c r="H7" s="612" t="s">
        <v>14</v>
      </c>
      <c r="I7" s="613"/>
      <c r="J7" s="614"/>
      <c r="K7" s="631"/>
      <c r="L7" s="615" t="s">
        <v>15</v>
      </c>
      <c r="M7" s="615" t="s">
        <v>16</v>
      </c>
      <c r="N7" s="623"/>
      <c r="O7" s="615" t="s">
        <v>15</v>
      </c>
      <c r="P7" s="632" t="s">
        <v>14</v>
      </c>
      <c r="Q7" s="635"/>
      <c r="R7" s="635"/>
      <c r="S7" s="633"/>
      <c r="T7" s="637"/>
    </row>
    <row r="8" spans="1:27" s="10" customFormat="1" ht="174.75" customHeight="1" x14ac:dyDescent="0.3">
      <c r="A8" s="620"/>
      <c r="B8" s="620"/>
      <c r="C8" s="623"/>
      <c r="D8" s="626"/>
      <c r="E8" s="629"/>
      <c r="F8" s="629"/>
      <c r="G8" s="611"/>
      <c r="H8" s="11" t="s">
        <v>17</v>
      </c>
      <c r="I8" s="11" t="s">
        <v>18</v>
      </c>
      <c r="J8" s="11" t="s">
        <v>19</v>
      </c>
      <c r="K8" s="616"/>
      <c r="L8" s="616"/>
      <c r="M8" s="616"/>
      <c r="N8" s="634"/>
      <c r="O8" s="616"/>
      <c r="P8" s="12" t="s">
        <v>20</v>
      </c>
      <c r="Q8" s="12" t="s">
        <v>21</v>
      </c>
      <c r="R8" s="13" t="s">
        <v>22</v>
      </c>
      <c r="S8" s="13" t="s">
        <v>23</v>
      </c>
      <c r="T8" s="637"/>
    </row>
    <row r="9" spans="1:27" s="10" customFormat="1" ht="39" customHeight="1" x14ac:dyDescent="0.3">
      <c r="A9" s="621"/>
      <c r="B9" s="621"/>
      <c r="C9" s="624"/>
      <c r="D9" s="627"/>
      <c r="E9" s="630"/>
      <c r="F9" s="630"/>
      <c r="G9" s="14" t="s">
        <v>24</v>
      </c>
      <c r="H9" s="14" t="s">
        <v>24</v>
      </c>
      <c r="I9" s="14" t="s">
        <v>24</v>
      </c>
      <c r="J9" s="14" t="s">
        <v>24</v>
      </c>
      <c r="K9" s="15" t="s">
        <v>25</v>
      </c>
      <c r="L9" s="15" t="s">
        <v>25</v>
      </c>
      <c r="M9" s="15" t="s">
        <v>25</v>
      </c>
      <c r="N9" s="16" t="s">
        <v>26</v>
      </c>
      <c r="O9" s="15" t="s">
        <v>27</v>
      </c>
      <c r="P9" s="15" t="s">
        <v>27</v>
      </c>
      <c r="Q9" s="15" t="s">
        <v>27</v>
      </c>
      <c r="R9" s="15" t="s">
        <v>27</v>
      </c>
      <c r="S9" s="15" t="s">
        <v>27</v>
      </c>
      <c r="T9" s="637"/>
    </row>
    <row r="10" spans="1:27" s="10" customFormat="1" ht="18.75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7">
        <v>13</v>
      </c>
      <c r="N10" s="17">
        <v>14</v>
      </c>
      <c r="O10" s="17">
        <v>15</v>
      </c>
      <c r="P10" s="17">
        <v>16</v>
      </c>
      <c r="Q10" s="17">
        <v>17</v>
      </c>
      <c r="R10" s="17">
        <v>18</v>
      </c>
      <c r="S10" s="17">
        <v>19</v>
      </c>
      <c r="T10" s="17">
        <v>22</v>
      </c>
    </row>
    <row r="11" spans="1:27" s="24" customFormat="1" ht="23.25" x14ac:dyDescent="0.35">
      <c r="A11" s="18" t="s">
        <v>31</v>
      </c>
      <c r="B11" s="19"/>
      <c r="C11" s="20"/>
      <c r="D11" s="19"/>
      <c r="E11" s="21"/>
      <c r="F11" s="21"/>
      <c r="G11" s="20"/>
      <c r="H11" s="20"/>
      <c r="I11" s="20"/>
      <c r="J11" s="20"/>
      <c r="K11" s="22"/>
      <c r="L11" s="22"/>
      <c r="M11" s="22"/>
      <c r="N11" s="20"/>
      <c r="O11" s="22"/>
      <c r="P11" s="22"/>
      <c r="Q11" s="22"/>
      <c r="R11" s="22"/>
      <c r="S11" s="22"/>
      <c r="T11" s="23"/>
    </row>
    <row r="12" spans="1:27" s="10" customFormat="1" ht="18.2" customHeight="1" x14ac:dyDescent="0.3">
      <c r="A12" s="25">
        <v>1</v>
      </c>
      <c r="B12" s="26" t="s">
        <v>39</v>
      </c>
      <c r="C12" s="27"/>
      <c r="D12" s="27" t="s">
        <v>32</v>
      </c>
      <c r="E12" s="27" t="s">
        <v>33</v>
      </c>
      <c r="F12" s="27" t="s">
        <v>33</v>
      </c>
      <c r="G12" s="28" t="s">
        <v>34</v>
      </c>
      <c r="H12" s="28" t="s">
        <v>35</v>
      </c>
      <c r="I12" s="28" t="s">
        <v>35</v>
      </c>
      <c r="J12" s="28" t="s">
        <v>36</v>
      </c>
      <c r="K12" s="29" t="s">
        <v>37</v>
      </c>
      <c r="L12" s="29" t="s">
        <v>37</v>
      </c>
      <c r="M12" s="29">
        <v>432.9</v>
      </c>
      <c r="N12" s="28" t="s">
        <v>38</v>
      </c>
      <c r="O12" s="30">
        <v>383591.66</v>
      </c>
      <c r="P12" s="30">
        <v>0</v>
      </c>
      <c r="Q12" s="30">
        <v>0</v>
      </c>
      <c r="R12" s="30">
        <v>0</v>
      </c>
      <c r="S12" s="535">
        <v>383591.66</v>
      </c>
      <c r="T12" s="31" t="s">
        <v>40</v>
      </c>
    </row>
    <row r="13" spans="1:27" s="32" customFormat="1" ht="18.2" customHeight="1" x14ac:dyDescent="0.35">
      <c r="A13" s="63">
        <v>2</v>
      </c>
      <c r="B13" s="64" t="s">
        <v>46</v>
      </c>
      <c r="C13" s="65"/>
      <c r="D13" s="66" t="s">
        <v>32</v>
      </c>
      <c r="E13" s="67" t="s">
        <v>33</v>
      </c>
      <c r="F13" s="68" t="s">
        <v>41</v>
      </c>
      <c r="G13" s="69" t="s">
        <v>34</v>
      </c>
      <c r="H13" s="70" t="s">
        <v>42</v>
      </c>
      <c r="I13" s="71" t="s">
        <v>43</v>
      </c>
      <c r="J13" s="72" t="s">
        <v>36</v>
      </c>
      <c r="K13" s="73" t="s">
        <v>44</v>
      </c>
      <c r="L13" s="74" t="s">
        <v>44</v>
      </c>
      <c r="M13" s="75">
        <v>364.4</v>
      </c>
      <c r="N13" s="76" t="s">
        <v>45</v>
      </c>
      <c r="O13" s="77">
        <v>1451265.88</v>
      </c>
      <c r="P13" s="78">
        <v>0</v>
      </c>
      <c r="Q13" s="79">
        <v>0</v>
      </c>
      <c r="R13" s="80">
        <v>0</v>
      </c>
      <c r="S13" s="535">
        <v>1451265.88</v>
      </c>
      <c r="T13" s="81" t="s">
        <v>40</v>
      </c>
    </row>
    <row r="14" spans="1:27" s="33" customFormat="1" ht="18.2" customHeight="1" x14ac:dyDescent="0.3">
      <c r="A14" s="82">
        <v>3</v>
      </c>
      <c r="B14" s="83" t="s">
        <v>52</v>
      </c>
      <c r="C14" s="84"/>
      <c r="D14" s="85" t="s">
        <v>32</v>
      </c>
      <c r="E14" s="86" t="s">
        <v>35</v>
      </c>
      <c r="F14" s="87" t="s">
        <v>43</v>
      </c>
      <c r="G14" s="88" t="s">
        <v>47</v>
      </c>
      <c r="H14" s="89" t="s">
        <v>48</v>
      </c>
      <c r="I14" s="90" t="s">
        <v>49</v>
      </c>
      <c r="J14" s="91" t="s">
        <v>36</v>
      </c>
      <c r="K14" s="92" t="s">
        <v>50</v>
      </c>
      <c r="L14" s="93" t="s">
        <v>50</v>
      </c>
      <c r="M14" s="94">
        <v>3019.23</v>
      </c>
      <c r="N14" s="95" t="s">
        <v>51</v>
      </c>
      <c r="O14" s="96">
        <v>3556339.76</v>
      </c>
      <c r="P14" s="97">
        <v>0</v>
      </c>
      <c r="Q14" s="98">
        <v>0</v>
      </c>
      <c r="R14" s="99">
        <v>0</v>
      </c>
      <c r="S14" s="535">
        <v>3556339.76</v>
      </c>
      <c r="T14" s="100" t="s">
        <v>40</v>
      </c>
    </row>
    <row r="15" spans="1:27" s="33" customFormat="1" ht="18.2" customHeight="1" x14ac:dyDescent="0.3">
      <c r="A15" s="101">
        <v>4</v>
      </c>
      <c r="B15" s="102" t="s">
        <v>62</v>
      </c>
      <c r="C15" s="103"/>
      <c r="D15" s="104" t="s">
        <v>55</v>
      </c>
      <c r="E15" s="105" t="s">
        <v>54</v>
      </c>
      <c r="F15" s="106" t="s">
        <v>35</v>
      </c>
      <c r="G15" s="107" t="s">
        <v>56</v>
      </c>
      <c r="H15" s="108" t="s">
        <v>57</v>
      </c>
      <c r="I15" s="109" t="s">
        <v>58</v>
      </c>
      <c r="J15" s="110" t="s">
        <v>36</v>
      </c>
      <c r="K15" s="111" t="s">
        <v>59</v>
      </c>
      <c r="L15" s="112" t="s">
        <v>60</v>
      </c>
      <c r="M15" s="113">
        <v>6966.1</v>
      </c>
      <c r="N15" s="114" t="s">
        <v>61</v>
      </c>
      <c r="O15" s="115">
        <v>2176970.84</v>
      </c>
      <c r="P15" s="116">
        <v>0</v>
      </c>
      <c r="Q15" s="117">
        <v>0</v>
      </c>
      <c r="R15" s="118">
        <v>0</v>
      </c>
      <c r="S15" s="535">
        <v>2176970.84</v>
      </c>
      <c r="T15" s="119" t="s">
        <v>40</v>
      </c>
      <c r="U15" s="34" t="s">
        <v>30</v>
      </c>
      <c r="V15" s="34" t="s">
        <v>30</v>
      </c>
      <c r="W15" s="34" t="s">
        <v>30</v>
      </c>
      <c r="X15" s="34" t="s">
        <v>30</v>
      </c>
      <c r="Y15" s="34" t="s">
        <v>30</v>
      </c>
      <c r="Z15" s="34" t="s">
        <v>30</v>
      </c>
      <c r="AA15" s="34" t="s">
        <v>30</v>
      </c>
    </row>
    <row r="16" spans="1:27" ht="18.2" customHeight="1" x14ac:dyDescent="0.2">
      <c r="A16" s="120">
        <v>5</v>
      </c>
      <c r="B16" s="121" t="s">
        <v>68</v>
      </c>
      <c r="C16" s="122"/>
      <c r="D16" s="123" t="s">
        <v>32</v>
      </c>
      <c r="E16" s="124" t="s">
        <v>54</v>
      </c>
      <c r="F16" s="125" t="s">
        <v>41</v>
      </c>
      <c r="G16" s="126" t="s">
        <v>63</v>
      </c>
      <c r="H16" s="127" t="s">
        <v>64</v>
      </c>
      <c r="I16" s="128" t="s">
        <v>65</v>
      </c>
      <c r="J16" s="129" t="s">
        <v>36</v>
      </c>
      <c r="K16" s="130" t="s">
        <v>66</v>
      </c>
      <c r="L16" s="131" t="s">
        <v>66</v>
      </c>
      <c r="M16" s="132">
        <v>2346.3000000000002</v>
      </c>
      <c r="N16" s="133" t="s">
        <v>67</v>
      </c>
      <c r="O16" s="134">
        <v>2347816</v>
      </c>
      <c r="P16" s="135">
        <v>0</v>
      </c>
      <c r="Q16" s="136">
        <v>0</v>
      </c>
      <c r="R16" s="137">
        <v>0</v>
      </c>
      <c r="S16" s="535">
        <v>2347816</v>
      </c>
      <c r="T16" s="138" t="s">
        <v>40</v>
      </c>
    </row>
    <row r="17" spans="1:20" ht="18.2" customHeight="1" x14ac:dyDescent="0.2">
      <c r="A17" s="517">
        <v>6</v>
      </c>
      <c r="B17" s="139" t="s">
        <v>72</v>
      </c>
      <c r="C17" s="140"/>
      <c r="D17" s="141" t="s">
        <v>32</v>
      </c>
      <c r="E17" s="142" t="s">
        <v>54</v>
      </c>
      <c r="F17" s="143" t="s">
        <v>41</v>
      </c>
      <c r="G17" s="144" t="s">
        <v>63</v>
      </c>
      <c r="H17" s="145" t="s">
        <v>43</v>
      </c>
      <c r="I17" s="146" t="s">
        <v>69</v>
      </c>
      <c r="J17" s="147" t="s">
        <v>36</v>
      </c>
      <c r="K17" s="148" t="s">
        <v>36</v>
      </c>
      <c r="L17" s="149" t="s">
        <v>70</v>
      </c>
      <c r="M17" s="150">
        <v>1937.7</v>
      </c>
      <c r="N17" s="151" t="s">
        <v>71</v>
      </c>
      <c r="O17" s="152">
        <v>1733384.5</v>
      </c>
      <c r="P17" s="153">
        <v>0</v>
      </c>
      <c r="Q17" s="154">
        <v>0</v>
      </c>
      <c r="R17" s="155">
        <v>0</v>
      </c>
      <c r="S17" s="535">
        <v>1733384.5</v>
      </c>
      <c r="T17" s="156" t="s">
        <v>40</v>
      </c>
    </row>
    <row r="18" spans="1:20" ht="18.2" customHeight="1" x14ac:dyDescent="0.2">
      <c r="A18" s="517">
        <v>7</v>
      </c>
      <c r="B18" s="157" t="s">
        <v>76</v>
      </c>
      <c r="C18" s="158"/>
      <c r="D18" s="159" t="s">
        <v>32</v>
      </c>
      <c r="E18" s="160" t="s">
        <v>54</v>
      </c>
      <c r="F18" s="161" t="s">
        <v>41</v>
      </c>
      <c r="G18" s="162" t="s">
        <v>63</v>
      </c>
      <c r="H18" s="163" t="s">
        <v>35</v>
      </c>
      <c r="I18" s="164" t="s">
        <v>73</v>
      </c>
      <c r="J18" s="165" t="s">
        <v>36</v>
      </c>
      <c r="K18" s="166" t="s">
        <v>74</v>
      </c>
      <c r="L18" s="167" t="s">
        <v>74</v>
      </c>
      <c r="M18" s="168">
        <v>2321</v>
      </c>
      <c r="N18" s="169" t="s">
        <v>75</v>
      </c>
      <c r="O18" s="170">
        <v>1676174.61</v>
      </c>
      <c r="P18" s="171">
        <v>0</v>
      </c>
      <c r="Q18" s="172">
        <v>0</v>
      </c>
      <c r="R18" s="173">
        <v>0</v>
      </c>
      <c r="S18" s="535">
        <v>1676174.61</v>
      </c>
      <c r="T18" s="174" t="s">
        <v>40</v>
      </c>
    </row>
    <row r="19" spans="1:20" ht="18.2" customHeight="1" x14ac:dyDescent="0.2">
      <c r="A19" s="517">
        <v>8</v>
      </c>
      <c r="B19" s="175" t="s">
        <v>83</v>
      </c>
      <c r="C19" s="176"/>
      <c r="D19" s="177" t="s">
        <v>77</v>
      </c>
      <c r="E19" s="178" t="s">
        <v>48</v>
      </c>
      <c r="F19" s="179" t="s">
        <v>41</v>
      </c>
      <c r="G19" s="180" t="s">
        <v>78</v>
      </c>
      <c r="H19" s="181" t="s">
        <v>79</v>
      </c>
      <c r="I19" s="182" t="s">
        <v>80</v>
      </c>
      <c r="J19" s="183" t="s">
        <v>36</v>
      </c>
      <c r="K19" s="184" t="s">
        <v>81</v>
      </c>
      <c r="L19" s="185" t="s">
        <v>36</v>
      </c>
      <c r="M19" s="186">
        <v>4494.6000000000004</v>
      </c>
      <c r="N19" s="187" t="s">
        <v>82</v>
      </c>
      <c r="O19" s="188">
        <v>2100787.9</v>
      </c>
      <c r="P19" s="189">
        <v>0</v>
      </c>
      <c r="Q19" s="190">
        <v>0</v>
      </c>
      <c r="R19" s="191">
        <v>0</v>
      </c>
      <c r="S19" s="535">
        <v>2100787.9</v>
      </c>
      <c r="T19" s="192" t="s">
        <v>40</v>
      </c>
    </row>
    <row r="20" spans="1:20" ht="18.2" customHeight="1" x14ac:dyDescent="0.2">
      <c r="A20" s="517">
        <v>9</v>
      </c>
      <c r="B20" s="193" t="s">
        <v>88</v>
      </c>
      <c r="C20" s="194"/>
      <c r="D20" s="195" t="s">
        <v>55</v>
      </c>
      <c r="E20" s="196" t="s">
        <v>54</v>
      </c>
      <c r="F20" s="197" t="s">
        <v>35</v>
      </c>
      <c r="G20" s="198" t="s">
        <v>56</v>
      </c>
      <c r="H20" s="199" t="s">
        <v>84</v>
      </c>
      <c r="I20" s="200" t="s">
        <v>85</v>
      </c>
      <c r="J20" s="201" t="s">
        <v>36</v>
      </c>
      <c r="K20" s="202" t="s">
        <v>86</v>
      </c>
      <c r="L20" s="203" t="s">
        <v>86</v>
      </c>
      <c r="M20" s="204">
        <v>6960.7</v>
      </c>
      <c r="N20" s="205" t="s">
        <v>87</v>
      </c>
      <c r="O20" s="206">
        <v>2176970.84</v>
      </c>
      <c r="P20" s="207">
        <v>0</v>
      </c>
      <c r="Q20" s="208">
        <v>0</v>
      </c>
      <c r="R20" s="209">
        <v>0</v>
      </c>
      <c r="S20" s="535">
        <v>2176970.84</v>
      </c>
      <c r="T20" s="210" t="s">
        <v>40</v>
      </c>
    </row>
    <row r="21" spans="1:20" ht="18.2" customHeight="1" x14ac:dyDescent="0.2">
      <c r="A21" s="517">
        <v>10</v>
      </c>
      <c r="B21" s="211" t="s">
        <v>93</v>
      </c>
      <c r="C21" s="212"/>
      <c r="D21" s="213" t="s">
        <v>77</v>
      </c>
      <c r="E21" s="214" t="s">
        <v>54</v>
      </c>
      <c r="F21" s="215" t="s">
        <v>35</v>
      </c>
      <c r="G21" s="216" t="s">
        <v>89</v>
      </c>
      <c r="H21" s="217" t="s">
        <v>90</v>
      </c>
      <c r="I21" s="218" t="s">
        <v>85</v>
      </c>
      <c r="J21" s="219" t="s">
        <v>36</v>
      </c>
      <c r="K21" s="220" t="s">
        <v>91</v>
      </c>
      <c r="L21" s="221" t="s">
        <v>91</v>
      </c>
      <c r="M21" s="222">
        <v>7175.2</v>
      </c>
      <c r="N21" s="223" t="s">
        <v>92</v>
      </c>
      <c r="O21" s="224">
        <v>5225225</v>
      </c>
      <c r="P21" s="225">
        <v>0</v>
      </c>
      <c r="Q21" s="226">
        <v>0</v>
      </c>
      <c r="R21" s="227">
        <v>0</v>
      </c>
      <c r="S21" s="535">
        <v>5225225</v>
      </c>
      <c r="T21" s="228" t="s">
        <v>40</v>
      </c>
    </row>
    <row r="22" spans="1:20" ht="18.2" customHeight="1" x14ac:dyDescent="0.2">
      <c r="A22" s="517">
        <v>11</v>
      </c>
      <c r="B22" s="229" t="s">
        <v>99</v>
      </c>
      <c r="C22" s="230"/>
      <c r="D22" s="231" t="s">
        <v>32</v>
      </c>
      <c r="E22" s="232" t="s">
        <v>54</v>
      </c>
      <c r="F22" s="233" t="s">
        <v>42</v>
      </c>
      <c r="G22" s="234" t="s">
        <v>94</v>
      </c>
      <c r="H22" s="235" t="s">
        <v>95</v>
      </c>
      <c r="I22" s="236" t="s">
        <v>96</v>
      </c>
      <c r="J22" s="237" t="s">
        <v>36</v>
      </c>
      <c r="K22" s="238" t="s">
        <v>97</v>
      </c>
      <c r="L22" s="239" t="s">
        <v>97</v>
      </c>
      <c r="M22" s="240">
        <v>8113.2</v>
      </c>
      <c r="N22" s="241" t="s">
        <v>98</v>
      </c>
      <c r="O22" s="242">
        <v>3969061.76</v>
      </c>
      <c r="P22" s="243">
        <v>0</v>
      </c>
      <c r="Q22" s="244">
        <v>0</v>
      </c>
      <c r="R22" s="245">
        <v>0</v>
      </c>
      <c r="S22" s="535">
        <v>3969061.76</v>
      </c>
      <c r="T22" s="246" t="s">
        <v>40</v>
      </c>
    </row>
    <row r="23" spans="1:20" ht="18.2" customHeight="1" x14ac:dyDescent="0.2">
      <c r="A23" s="517">
        <v>12</v>
      </c>
      <c r="B23" s="247" t="s">
        <v>102</v>
      </c>
      <c r="C23" s="248"/>
      <c r="D23" s="249" t="s">
        <v>32</v>
      </c>
      <c r="E23" s="250" t="s">
        <v>54</v>
      </c>
      <c r="F23" s="251" t="s">
        <v>41</v>
      </c>
      <c r="G23" s="252" t="s">
        <v>63</v>
      </c>
      <c r="H23" s="253" t="s">
        <v>64</v>
      </c>
      <c r="I23" s="254" t="s">
        <v>65</v>
      </c>
      <c r="J23" s="255" t="s">
        <v>36</v>
      </c>
      <c r="K23" s="256" t="s">
        <v>100</v>
      </c>
      <c r="L23" s="257" t="s">
        <v>100</v>
      </c>
      <c r="M23" s="258">
        <v>2335.5</v>
      </c>
      <c r="N23" s="259" t="s">
        <v>101</v>
      </c>
      <c r="O23" s="260">
        <v>2306028.5499999998</v>
      </c>
      <c r="P23" s="261">
        <v>0</v>
      </c>
      <c r="Q23" s="262">
        <v>0</v>
      </c>
      <c r="R23" s="263">
        <v>0</v>
      </c>
      <c r="S23" s="535">
        <v>2306028.5499999998</v>
      </c>
      <c r="T23" s="264" t="s">
        <v>40</v>
      </c>
    </row>
    <row r="24" spans="1:20" ht="18.2" customHeight="1" x14ac:dyDescent="0.2">
      <c r="A24" s="517">
        <v>13</v>
      </c>
      <c r="B24" s="265" t="s">
        <v>107</v>
      </c>
      <c r="C24" s="266"/>
      <c r="D24" s="267" t="s">
        <v>32</v>
      </c>
      <c r="E24" s="268" t="s">
        <v>54</v>
      </c>
      <c r="F24" s="269" t="s">
        <v>35</v>
      </c>
      <c r="G24" s="270" t="s">
        <v>56</v>
      </c>
      <c r="H24" s="271" t="s">
        <v>103</v>
      </c>
      <c r="I24" s="272" t="s">
        <v>104</v>
      </c>
      <c r="J24" s="273" t="s">
        <v>36</v>
      </c>
      <c r="K24" s="274" t="s">
        <v>105</v>
      </c>
      <c r="L24" s="275" t="s">
        <v>105</v>
      </c>
      <c r="M24" s="276">
        <v>6107.4</v>
      </c>
      <c r="N24" s="277" t="s">
        <v>106</v>
      </c>
      <c r="O24" s="278">
        <v>2570372.2000000002</v>
      </c>
      <c r="P24" s="279">
        <v>0</v>
      </c>
      <c r="Q24" s="280">
        <v>0</v>
      </c>
      <c r="R24" s="281">
        <v>0</v>
      </c>
      <c r="S24" s="535">
        <v>2570372.2000000002</v>
      </c>
      <c r="T24" s="282" t="s">
        <v>40</v>
      </c>
    </row>
    <row r="25" spans="1:20" ht="18.2" customHeight="1" x14ac:dyDescent="0.2">
      <c r="A25" s="517">
        <v>14</v>
      </c>
      <c r="B25" s="283" t="s">
        <v>112</v>
      </c>
      <c r="C25" s="284"/>
      <c r="D25" s="285" t="s">
        <v>32</v>
      </c>
      <c r="E25" s="286" t="s">
        <v>54</v>
      </c>
      <c r="F25" s="287" t="s">
        <v>35</v>
      </c>
      <c r="G25" s="288" t="s">
        <v>108</v>
      </c>
      <c r="H25" s="289" t="s">
        <v>45</v>
      </c>
      <c r="I25" s="290" t="s">
        <v>109</v>
      </c>
      <c r="J25" s="291" t="s">
        <v>36</v>
      </c>
      <c r="K25" s="292" t="s">
        <v>110</v>
      </c>
      <c r="L25" s="293" t="s">
        <v>110</v>
      </c>
      <c r="M25" s="294">
        <v>13025.990000000002</v>
      </c>
      <c r="N25" s="295" t="s">
        <v>111</v>
      </c>
      <c r="O25" s="296">
        <v>3046124.2</v>
      </c>
      <c r="P25" s="297">
        <v>0</v>
      </c>
      <c r="Q25" s="298">
        <v>0</v>
      </c>
      <c r="R25" s="299">
        <v>0</v>
      </c>
      <c r="S25" s="535">
        <v>3046124.2</v>
      </c>
      <c r="T25" s="300" t="s">
        <v>40</v>
      </c>
    </row>
    <row r="26" spans="1:20" ht="18.2" customHeight="1" x14ac:dyDescent="0.2">
      <c r="A26" s="517">
        <v>15</v>
      </c>
      <c r="B26" s="301" t="s">
        <v>118</v>
      </c>
      <c r="C26" s="302"/>
      <c r="D26" s="303" t="s">
        <v>77</v>
      </c>
      <c r="E26" s="304" t="s">
        <v>48</v>
      </c>
      <c r="F26" s="305" t="s">
        <v>41</v>
      </c>
      <c r="G26" s="306" t="s">
        <v>113</v>
      </c>
      <c r="H26" s="307" t="s">
        <v>54</v>
      </c>
      <c r="I26" s="308" t="s">
        <v>114</v>
      </c>
      <c r="J26" s="309" t="s">
        <v>36</v>
      </c>
      <c r="K26" s="310" t="s">
        <v>115</v>
      </c>
      <c r="L26" s="311" t="s">
        <v>116</v>
      </c>
      <c r="M26" s="312">
        <v>2293</v>
      </c>
      <c r="N26" s="313" t="s">
        <v>117</v>
      </c>
      <c r="O26" s="314">
        <v>6935394</v>
      </c>
      <c r="P26" s="315">
        <v>0</v>
      </c>
      <c r="Q26" s="316">
        <v>0</v>
      </c>
      <c r="R26" s="317">
        <v>1040309.1</v>
      </c>
      <c r="S26" s="535">
        <f>O26-R26</f>
        <v>5895084.9000000004</v>
      </c>
      <c r="T26" s="318" t="s">
        <v>40</v>
      </c>
    </row>
    <row r="27" spans="1:20" ht="18.2" customHeight="1" x14ac:dyDescent="0.2">
      <c r="A27" s="517">
        <v>16</v>
      </c>
      <c r="B27" s="319" t="s">
        <v>121</v>
      </c>
      <c r="C27" s="320"/>
      <c r="D27" s="321" t="s">
        <v>32</v>
      </c>
      <c r="E27" s="322" t="s">
        <v>54</v>
      </c>
      <c r="F27" s="323" t="s">
        <v>35</v>
      </c>
      <c r="G27" s="324" t="s">
        <v>56</v>
      </c>
      <c r="H27" s="325" t="s">
        <v>57</v>
      </c>
      <c r="I27" s="326" t="s">
        <v>58</v>
      </c>
      <c r="J27" s="327" t="s">
        <v>36</v>
      </c>
      <c r="K27" s="328" t="s">
        <v>119</v>
      </c>
      <c r="L27" s="329" t="s">
        <v>119</v>
      </c>
      <c r="M27" s="330">
        <v>7285.04</v>
      </c>
      <c r="N27" s="331" t="s">
        <v>120</v>
      </c>
      <c r="O27" s="332">
        <v>1480033.28</v>
      </c>
      <c r="P27" s="333">
        <v>0</v>
      </c>
      <c r="Q27" s="334">
        <v>0</v>
      </c>
      <c r="R27" s="335">
        <v>0</v>
      </c>
      <c r="S27" s="535">
        <v>1480033.28</v>
      </c>
      <c r="T27" s="336" t="s">
        <v>40</v>
      </c>
    </row>
    <row r="28" spans="1:20" ht="18.2" customHeight="1" x14ac:dyDescent="0.2">
      <c r="A28" s="517">
        <v>17</v>
      </c>
      <c r="B28" s="337" t="s">
        <v>126</v>
      </c>
      <c r="C28" s="338"/>
      <c r="D28" s="339" t="s">
        <v>32</v>
      </c>
      <c r="E28" s="340" t="s">
        <v>54</v>
      </c>
      <c r="F28" s="341" t="s">
        <v>41</v>
      </c>
      <c r="G28" s="342" t="s">
        <v>63</v>
      </c>
      <c r="H28" s="343" t="s">
        <v>122</v>
      </c>
      <c r="I28" s="344" t="s">
        <v>123</v>
      </c>
      <c r="J28" s="345" t="s">
        <v>36</v>
      </c>
      <c r="K28" s="346" t="s">
        <v>124</v>
      </c>
      <c r="L28" s="347" t="s">
        <v>124</v>
      </c>
      <c r="M28" s="348">
        <v>2317.91</v>
      </c>
      <c r="N28" s="349" t="s">
        <v>125</v>
      </c>
      <c r="O28" s="350">
        <v>2799128.31</v>
      </c>
      <c r="P28" s="351">
        <v>0</v>
      </c>
      <c r="Q28" s="352">
        <v>0</v>
      </c>
      <c r="R28" s="353">
        <v>0</v>
      </c>
      <c r="S28" s="535">
        <v>2799128.31</v>
      </c>
      <c r="T28" s="354" t="s">
        <v>40</v>
      </c>
    </row>
    <row r="29" spans="1:20" ht="18.2" customHeight="1" x14ac:dyDescent="0.2">
      <c r="A29" s="517">
        <v>18</v>
      </c>
      <c r="B29" s="355" t="s">
        <v>131</v>
      </c>
      <c r="C29" s="356"/>
      <c r="D29" s="357" t="s">
        <v>32</v>
      </c>
      <c r="E29" s="358" t="s">
        <v>54</v>
      </c>
      <c r="F29" s="359" t="s">
        <v>41</v>
      </c>
      <c r="G29" s="360" t="s">
        <v>63</v>
      </c>
      <c r="H29" s="361" t="s">
        <v>127</v>
      </c>
      <c r="I29" s="362" t="s">
        <v>128</v>
      </c>
      <c r="J29" s="363" t="s">
        <v>36</v>
      </c>
      <c r="K29" s="364" t="s">
        <v>129</v>
      </c>
      <c r="L29" s="365" t="s">
        <v>129</v>
      </c>
      <c r="M29" s="366">
        <v>2310.8000000000002</v>
      </c>
      <c r="N29" s="367" t="s">
        <v>130</v>
      </c>
      <c r="O29" s="368">
        <v>2335979.2000000002</v>
      </c>
      <c r="P29" s="369">
        <v>0</v>
      </c>
      <c r="Q29" s="370">
        <v>0</v>
      </c>
      <c r="R29" s="371">
        <v>0</v>
      </c>
      <c r="S29" s="535">
        <v>2335979.2000000002</v>
      </c>
      <c r="T29" s="372" t="s">
        <v>40</v>
      </c>
    </row>
    <row r="30" spans="1:20" ht="18.2" customHeight="1" x14ac:dyDescent="0.2">
      <c r="A30" s="517">
        <v>19</v>
      </c>
      <c r="B30" s="373" t="s">
        <v>136</v>
      </c>
      <c r="C30" s="374"/>
      <c r="D30" s="375" t="s">
        <v>32</v>
      </c>
      <c r="E30" s="376" t="s">
        <v>54</v>
      </c>
      <c r="F30" s="377" t="s">
        <v>41</v>
      </c>
      <c r="G30" s="378" t="s">
        <v>132</v>
      </c>
      <c r="H30" s="379" t="s">
        <v>33</v>
      </c>
      <c r="I30" s="380" t="s">
        <v>69</v>
      </c>
      <c r="J30" s="381" t="s">
        <v>36</v>
      </c>
      <c r="K30" s="382" t="s">
        <v>133</v>
      </c>
      <c r="L30" s="383" t="s">
        <v>134</v>
      </c>
      <c r="M30" s="384">
        <v>2562.3000000000002</v>
      </c>
      <c r="N30" s="385" t="s">
        <v>135</v>
      </c>
      <c r="O30" s="386">
        <v>1085743.69</v>
      </c>
      <c r="P30" s="387">
        <v>0</v>
      </c>
      <c r="Q30" s="388">
        <v>0</v>
      </c>
      <c r="R30" s="389">
        <v>0</v>
      </c>
      <c r="S30" s="535">
        <v>1085743.69</v>
      </c>
      <c r="T30" s="390" t="s">
        <v>40</v>
      </c>
    </row>
    <row r="31" spans="1:20" ht="18.2" customHeight="1" x14ac:dyDescent="0.2">
      <c r="A31" s="517">
        <v>20</v>
      </c>
      <c r="B31" s="391" t="s">
        <v>140</v>
      </c>
      <c r="C31" s="392"/>
      <c r="D31" s="393" t="s">
        <v>77</v>
      </c>
      <c r="E31" s="394" t="s">
        <v>54</v>
      </c>
      <c r="F31" s="395" t="s">
        <v>64</v>
      </c>
      <c r="G31" s="396" t="s">
        <v>137</v>
      </c>
      <c r="H31" s="397" t="s">
        <v>63</v>
      </c>
      <c r="I31" s="398" t="s">
        <v>53</v>
      </c>
      <c r="J31" s="399" t="s">
        <v>36</v>
      </c>
      <c r="K31" s="400" t="s">
        <v>138</v>
      </c>
      <c r="L31" s="401" t="s">
        <v>138</v>
      </c>
      <c r="M31" s="402">
        <v>10372.08</v>
      </c>
      <c r="N31" s="403" t="s">
        <v>139</v>
      </c>
      <c r="O31" s="404">
        <v>12131803.300000001</v>
      </c>
      <c r="P31" s="405">
        <v>0</v>
      </c>
      <c r="Q31" s="406">
        <v>0</v>
      </c>
      <c r="R31" s="407">
        <v>0</v>
      </c>
      <c r="S31" s="535">
        <v>12131803.300000001</v>
      </c>
      <c r="T31" s="408" t="s">
        <v>40</v>
      </c>
    </row>
    <row r="32" spans="1:20" ht="18.2" customHeight="1" x14ac:dyDescent="0.2">
      <c r="A32" s="517">
        <v>21</v>
      </c>
      <c r="B32" s="409" t="s">
        <v>147</v>
      </c>
      <c r="C32" s="410"/>
      <c r="D32" s="411" t="s">
        <v>77</v>
      </c>
      <c r="E32" s="412" t="s">
        <v>54</v>
      </c>
      <c r="F32" s="413" t="s">
        <v>34</v>
      </c>
      <c r="G32" s="414" t="s">
        <v>141</v>
      </c>
      <c r="H32" s="415" t="s">
        <v>142</v>
      </c>
      <c r="I32" s="416" t="s">
        <v>143</v>
      </c>
      <c r="J32" s="417" t="s">
        <v>36</v>
      </c>
      <c r="K32" s="418" t="s">
        <v>144</v>
      </c>
      <c r="L32" s="419" t="s">
        <v>145</v>
      </c>
      <c r="M32" s="420">
        <v>15072.27</v>
      </c>
      <c r="N32" s="421" t="s">
        <v>146</v>
      </c>
      <c r="O32" s="422">
        <v>1757250.9</v>
      </c>
      <c r="P32" s="423">
        <v>0</v>
      </c>
      <c r="Q32" s="424">
        <v>0</v>
      </c>
      <c r="R32" s="425">
        <v>0</v>
      </c>
      <c r="S32" s="535">
        <v>1757250.9</v>
      </c>
      <c r="T32" s="426" t="s">
        <v>40</v>
      </c>
    </row>
    <row r="33" spans="1:27" ht="18.2" customHeight="1" x14ac:dyDescent="0.2">
      <c r="A33" s="517">
        <v>22</v>
      </c>
      <c r="B33" s="427" t="s">
        <v>153</v>
      </c>
      <c r="C33" s="428"/>
      <c r="D33" s="429" t="s">
        <v>32</v>
      </c>
      <c r="E33" s="430" t="s">
        <v>54</v>
      </c>
      <c r="F33" s="431" t="s">
        <v>35</v>
      </c>
      <c r="G33" s="432" t="s">
        <v>56</v>
      </c>
      <c r="H33" s="433" t="s">
        <v>148</v>
      </c>
      <c r="I33" s="434" t="s">
        <v>149</v>
      </c>
      <c r="J33" s="435" t="s">
        <v>36</v>
      </c>
      <c r="K33" s="436" t="s">
        <v>150</v>
      </c>
      <c r="L33" s="437" t="s">
        <v>151</v>
      </c>
      <c r="M33" s="438">
        <v>7371.21</v>
      </c>
      <c r="N33" s="439" t="s">
        <v>152</v>
      </c>
      <c r="O33" s="440">
        <v>1401630.28</v>
      </c>
      <c r="P33" s="441">
        <v>0</v>
      </c>
      <c r="Q33" s="442">
        <v>0</v>
      </c>
      <c r="R33" s="443">
        <v>0</v>
      </c>
      <c r="S33" s="535">
        <v>1401630.28</v>
      </c>
      <c r="T33" s="444" t="s">
        <v>40</v>
      </c>
    </row>
    <row r="34" spans="1:27" ht="18.2" customHeight="1" x14ac:dyDescent="0.2">
      <c r="A34" s="517">
        <v>23</v>
      </c>
      <c r="B34" s="445" t="s">
        <v>158</v>
      </c>
      <c r="C34" s="446"/>
      <c r="D34" s="447" t="s">
        <v>32</v>
      </c>
      <c r="E34" s="448" t="s">
        <v>54</v>
      </c>
      <c r="F34" s="449" t="s">
        <v>33</v>
      </c>
      <c r="G34" s="450" t="s">
        <v>154</v>
      </c>
      <c r="H34" s="451" t="s">
        <v>90</v>
      </c>
      <c r="I34" s="452" t="s">
        <v>155</v>
      </c>
      <c r="J34" s="453" t="s">
        <v>36</v>
      </c>
      <c r="K34" s="454" t="s">
        <v>156</v>
      </c>
      <c r="L34" s="455" t="s">
        <v>156</v>
      </c>
      <c r="M34" s="456">
        <v>6018.8</v>
      </c>
      <c r="N34" s="457" t="s">
        <v>157</v>
      </c>
      <c r="O34" s="458">
        <v>4141457.34</v>
      </c>
      <c r="P34" s="459">
        <v>0</v>
      </c>
      <c r="Q34" s="460">
        <v>0</v>
      </c>
      <c r="R34" s="461">
        <v>0</v>
      </c>
      <c r="S34" s="535">
        <v>4141457.34</v>
      </c>
      <c r="T34" s="462" t="s">
        <v>40</v>
      </c>
    </row>
    <row r="35" spans="1:27" ht="18.2" customHeight="1" x14ac:dyDescent="0.2">
      <c r="A35" s="517">
        <v>24</v>
      </c>
      <c r="B35" s="463" t="s">
        <v>163</v>
      </c>
      <c r="C35" s="464"/>
      <c r="D35" s="465" t="s">
        <v>32</v>
      </c>
      <c r="E35" s="466" t="s">
        <v>43</v>
      </c>
      <c r="F35" s="467" t="s">
        <v>64</v>
      </c>
      <c r="G35" s="468" t="s">
        <v>159</v>
      </c>
      <c r="H35" s="469" t="s">
        <v>64</v>
      </c>
      <c r="I35" s="470" t="s">
        <v>160</v>
      </c>
      <c r="J35" s="471" t="s">
        <v>36</v>
      </c>
      <c r="K35" s="472" t="s">
        <v>161</v>
      </c>
      <c r="L35" s="473" t="s">
        <v>161</v>
      </c>
      <c r="M35" s="474">
        <v>3954</v>
      </c>
      <c r="N35" s="475" t="s">
        <v>162</v>
      </c>
      <c r="O35" s="476">
        <v>616329.84</v>
      </c>
      <c r="P35" s="477">
        <v>0</v>
      </c>
      <c r="Q35" s="478">
        <v>0</v>
      </c>
      <c r="R35" s="479">
        <v>0</v>
      </c>
      <c r="S35" s="535">
        <v>616329.84</v>
      </c>
      <c r="T35" s="480" t="s">
        <v>40</v>
      </c>
    </row>
    <row r="36" spans="1:27" ht="18.2" customHeight="1" x14ac:dyDescent="0.2">
      <c r="A36" s="517">
        <v>25</v>
      </c>
      <c r="B36" s="481" t="s">
        <v>168</v>
      </c>
      <c r="C36" s="482"/>
      <c r="D36" s="483" t="s">
        <v>32</v>
      </c>
      <c r="E36" s="484" t="s">
        <v>54</v>
      </c>
      <c r="F36" s="485" t="s">
        <v>41</v>
      </c>
      <c r="G36" s="486" t="s">
        <v>164</v>
      </c>
      <c r="H36" s="487" t="s">
        <v>122</v>
      </c>
      <c r="I36" s="488" t="s">
        <v>165</v>
      </c>
      <c r="J36" s="489" t="s">
        <v>36</v>
      </c>
      <c r="K36" s="490" t="s">
        <v>166</v>
      </c>
      <c r="L36" s="491" t="s">
        <v>166</v>
      </c>
      <c r="M36" s="492">
        <v>2008.4</v>
      </c>
      <c r="N36" s="493" t="s">
        <v>167</v>
      </c>
      <c r="O36" s="494">
        <v>1770680</v>
      </c>
      <c r="P36" s="495">
        <v>0</v>
      </c>
      <c r="Q36" s="496">
        <v>0</v>
      </c>
      <c r="R36" s="497">
        <v>0</v>
      </c>
      <c r="S36" s="535">
        <v>1770680</v>
      </c>
      <c r="T36" s="498" t="s">
        <v>40</v>
      </c>
    </row>
    <row r="37" spans="1:27" ht="18.2" customHeight="1" x14ac:dyDescent="0.2">
      <c r="A37" s="517">
        <v>26</v>
      </c>
      <c r="B37" s="499" t="s">
        <v>172</v>
      </c>
      <c r="C37" s="500"/>
      <c r="D37" s="501" t="s">
        <v>32</v>
      </c>
      <c r="E37" s="502" t="s">
        <v>54</v>
      </c>
      <c r="F37" s="503" t="s">
        <v>41</v>
      </c>
      <c r="G37" s="504" t="s">
        <v>132</v>
      </c>
      <c r="H37" s="505" t="s">
        <v>43</v>
      </c>
      <c r="I37" s="506" t="s">
        <v>169</v>
      </c>
      <c r="J37" s="507" t="s">
        <v>36</v>
      </c>
      <c r="K37" s="508" t="s">
        <v>170</v>
      </c>
      <c r="L37" s="509" t="s">
        <v>171</v>
      </c>
      <c r="M37" s="510">
        <v>2240.3000000000002</v>
      </c>
      <c r="N37" s="511" t="s">
        <v>159</v>
      </c>
      <c r="O37" s="512">
        <v>2688304.05</v>
      </c>
      <c r="P37" s="513">
        <v>0</v>
      </c>
      <c r="Q37" s="514">
        <v>0</v>
      </c>
      <c r="R37" s="515">
        <v>0</v>
      </c>
      <c r="S37" s="535">
        <v>2688304.05</v>
      </c>
      <c r="T37" s="516" t="s">
        <v>40</v>
      </c>
    </row>
    <row r="38" spans="1:27" ht="18.2" customHeight="1" x14ac:dyDescent="0.2">
      <c r="A38" s="517">
        <v>27</v>
      </c>
      <c r="B38" s="518" t="s">
        <v>176</v>
      </c>
      <c r="C38" s="519"/>
      <c r="D38" s="520" t="s">
        <v>32</v>
      </c>
      <c r="E38" s="521" t="s">
        <v>54</v>
      </c>
      <c r="F38" s="522" t="s">
        <v>41</v>
      </c>
      <c r="G38" s="523" t="s">
        <v>132</v>
      </c>
      <c r="H38" s="524" t="s">
        <v>42</v>
      </c>
      <c r="I38" s="525" t="s">
        <v>65</v>
      </c>
      <c r="J38" s="526" t="s">
        <v>36</v>
      </c>
      <c r="K38" s="527" t="s">
        <v>173</v>
      </c>
      <c r="L38" s="528" t="s">
        <v>174</v>
      </c>
      <c r="M38" s="529">
        <v>2214.1</v>
      </c>
      <c r="N38" s="530" t="s">
        <v>175</v>
      </c>
      <c r="O38" s="531">
        <v>1081786.0900000001</v>
      </c>
      <c r="P38" s="532">
        <v>0</v>
      </c>
      <c r="Q38" s="533">
        <v>0</v>
      </c>
      <c r="R38" s="534">
        <v>0</v>
      </c>
      <c r="S38" s="535">
        <v>1081786.0900000001</v>
      </c>
      <c r="T38" s="536" t="s">
        <v>40</v>
      </c>
    </row>
    <row r="39" spans="1:27" ht="36" customHeight="1" x14ac:dyDescent="0.2">
      <c r="A39" s="608" t="s">
        <v>29</v>
      </c>
      <c r="B39" s="609" t="s">
        <v>30</v>
      </c>
      <c r="C39" s="609" t="s">
        <v>30</v>
      </c>
      <c r="D39" s="609" t="s">
        <v>30</v>
      </c>
      <c r="E39" s="609" t="s">
        <v>30</v>
      </c>
      <c r="F39" s="609" t="s">
        <v>30</v>
      </c>
      <c r="G39" s="51">
        <v>2846</v>
      </c>
      <c r="H39" s="52">
        <v>480</v>
      </c>
      <c r="I39" s="53">
        <v>2366</v>
      </c>
      <c r="J39" s="54">
        <v>0</v>
      </c>
      <c r="K39" s="55">
        <v>160028.22999999995</v>
      </c>
      <c r="L39" s="56">
        <v>146001.65999999997</v>
      </c>
      <c r="M39" s="57">
        <v>140192.43</v>
      </c>
      <c r="N39" s="58">
        <v>6488</v>
      </c>
      <c r="O39" s="59">
        <v>74945633.980000004</v>
      </c>
      <c r="P39" s="60">
        <v>0</v>
      </c>
      <c r="Q39" s="61">
        <v>0</v>
      </c>
      <c r="R39" s="59">
        <v>1040309.1</v>
      </c>
      <c r="S39" s="59">
        <f>SUM(S12:S38)</f>
        <v>73905324.88000001</v>
      </c>
      <c r="T39" s="62" t="s">
        <v>30</v>
      </c>
    </row>
    <row r="40" spans="1:27" ht="60" customHeight="1" x14ac:dyDescent="0.2">
      <c r="A40" s="606" t="s">
        <v>28</v>
      </c>
      <c r="B40" s="607" t="s">
        <v>30</v>
      </c>
      <c r="C40" s="607" t="s">
        <v>30</v>
      </c>
      <c r="D40" s="607" t="s">
        <v>30</v>
      </c>
      <c r="E40" s="607" t="s">
        <v>30</v>
      </c>
      <c r="F40" s="607" t="s">
        <v>30</v>
      </c>
      <c r="G40" s="607" t="s">
        <v>30</v>
      </c>
      <c r="H40" s="607" t="s">
        <v>30</v>
      </c>
      <c r="I40" s="607" t="s">
        <v>30</v>
      </c>
      <c r="J40" s="607" t="s">
        <v>30</v>
      </c>
      <c r="K40" s="42" t="s">
        <v>30</v>
      </c>
      <c r="L40" s="43" t="s">
        <v>30</v>
      </c>
      <c r="M40" s="44" t="s">
        <v>30</v>
      </c>
      <c r="N40" s="45" t="s">
        <v>30</v>
      </c>
      <c r="O40" s="46" t="s">
        <v>30</v>
      </c>
      <c r="P40" s="47" t="s">
        <v>30</v>
      </c>
      <c r="Q40" s="48" t="s">
        <v>30</v>
      </c>
      <c r="R40" s="49" t="s">
        <v>30</v>
      </c>
      <c r="S40" s="538"/>
      <c r="T40" s="50" t="s">
        <v>30</v>
      </c>
    </row>
    <row r="41" spans="1:27" x14ac:dyDescent="0.2">
      <c r="S41" s="537"/>
    </row>
    <row r="42" spans="1:27" ht="59.25" customHeight="1" x14ac:dyDescent="0.2">
      <c r="A42" s="605" t="s">
        <v>178</v>
      </c>
      <c r="B42" s="605" t="s">
        <v>30</v>
      </c>
      <c r="C42" s="605" t="s">
        <v>30</v>
      </c>
      <c r="D42" s="605" t="s">
        <v>30</v>
      </c>
      <c r="E42" s="605" t="s">
        <v>30</v>
      </c>
      <c r="F42" s="605" t="s">
        <v>30</v>
      </c>
      <c r="G42" s="605" t="s">
        <v>30</v>
      </c>
      <c r="H42" s="605" t="s">
        <v>30</v>
      </c>
      <c r="I42" s="605" t="s">
        <v>30</v>
      </c>
      <c r="J42" s="605" t="s">
        <v>30</v>
      </c>
      <c r="K42" s="605" t="s">
        <v>30</v>
      </c>
      <c r="L42" s="605" t="s">
        <v>30</v>
      </c>
      <c r="M42" s="605" t="s">
        <v>30</v>
      </c>
      <c r="N42" s="605" t="s">
        <v>30</v>
      </c>
      <c r="O42" s="605" t="s">
        <v>30</v>
      </c>
      <c r="P42" s="605" t="s">
        <v>30</v>
      </c>
      <c r="Q42" s="605" t="s">
        <v>30</v>
      </c>
      <c r="R42" s="605" t="s">
        <v>30</v>
      </c>
      <c r="S42" s="605" t="s">
        <v>30</v>
      </c>
      <c r="T42" s="605" t="s">
        <v>30</v>
      </c>
      <c r="U42" s="35" t="s">
        <v>30</v>
      </c>
      <c r="V42" s="36" t="s">
        <v>30</v>
      </c>
      <c r="W42" s="37" t="s">
        <v>30</v>
      </c>
      <c r="X42" s="38" t="s">
        <v>30</v>
      </c>
      <c r="Y42" s="39" t="s">
        <v>30</v>
      </c>
      <c r="Z42" s="40" t="s">
        <v>30</v>
      </c>
      <c r="AA42" s="41" t="s">
        <v>30</v>
      </c>
    </row>
  </sheetData>
  <mergeCells count="23">
    <mergeCell ref="Q1:T1"/>
    <mergeCell ref="A5:S5"/>
    <mergeCell ref="A6:A9"/>
    <mergeCell ref="B6:B9"/>
    <mergeCell ref="C6:C9"/>
    <mergeCell ref="D6:D9"/>
    <mergeCell ref="E6:E9"/>
    <mergeCell ref="F6:F9"/>
    <mergeCell ref="G6:J6"/>
    <mergeCell ref="K6:K8"/>
    <mergeCell ref="L6:M6"/>
    <mergeCell ref="N6:N8"/>
    <mergeCell ref="O6:S6"/>
    <mergeCell ref="T6:T9"/>
    <mergeCell ref="O7:O8"/>
    <mergeCell ref="P7:S7"/>
    <mergeCell ref="A42:T42"/>
    <mergeCell ref="A40:J40"/>
    <mergeCell ref="A39:F39"/>
    <mergeCell ref="G7:G8"/>
    <mergeCell ref="H7:J7"/>
    <mergeCell ref="L7:L8"/>
    <mergeCell ref="M7:M8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view="pageBreakPreview" topLeftCell="A5" zoomScale="66" zoomScaleNormal="55" zoomScaleSheetLayoutView="66" workbookViewId="0">
      <selection activeCell="C27" sqref="C27"/>
    </sheetView>
  </sheetViews>
  <sheetFormatPr defaultColWidth="75.140625" defaultRowHeight="15.75" x14ac:dyDescent="0.25"/>
  <cols>
    <col min="1" max="1" width="8.85546875" style="572" customWidth="1"/>
    <col min="2" max="2" width="75.140625" style="572" customWidth="1"/>
    <col min="3" max="3" width="111.7109375" style="572" customWidth="1"/>
    <col min="4" max="4" width="26.85546875" style="572" customWidth="1"/>
    <col min="5" max="5" width="32.5703125" style="572" hidden="1" customWidth="1"/>
    <col min="6" max="6" width="32.5703125" style="572" customWidth="1"/>
    <col min="7" max="7" width="12.85546875" style="571" customWidth="1"/>
    <col min="8" max="8" width="9.140625" style="582" customWidth="1"/>
    <col min="9" max="9" width="16.28515625" style="572" customWidth="1"/>
    <col min="10" max="10" width="9.140625" style="572" customWidth="1"/>
    <col min="11" max="11" width="8.7109375" style="572" customWidth="1"/>
    <col min="12" max="241" width="9.140625" style="572" customWidth="1"/>
    <col min="242" max="242" width="8.85546875" style="572" customWidth="1"/>
    <col min="243" max="16384" width="75.140625" style="572"/>
  </cols>
  <sheetData>
    <row r="1" spans="1:20" s="9" customFormat="1" ht="20.25" hidden="1" x14ac:dyDescent="0.25">
      <c r="A1" s="1"/>
      <c r="B1" s="2"/>
      <c r="C1" s="543"/>
      <c r="D1" s="543"/>
      <c r="E1" s="543"/>
      <c r="F1" s="543"/>
      <c r="G1" s="550"/>
      <c r="H1" s="643"/>
      <c r="I1" s="643"/>
      <c r="J1" s="643"/>
      <c r="K1" s="643"/>
      <c r="L1" s="617"/>
      <c r="M1" s="617"/>
    </row>
    <row r="2" spans="1:20" s="9" customFormat="1" ht="18.75" hidden="1" x14ac:dyDescent="0.25">
      <c r="A2" s="1"/>
      <c r="B2" s="2"/>
      <c r="C2" s="7"/>
      <c r="D2" s="7"/>
      <c r="E2" s="7"/>
      <c r="F2" s="7"/>
      <c r="G2" s="551"/>
      <c r="H2" s="590"/>
    </row>
    <row r="3" spans="1:20" s="9" customFormat="1" ht="18.75" hidden="1" x14ac:dyDescent="0.25">
      <c r="A3" s="1"/>
      <c r="B3" s="2"/>
      <c r="C3" s="7"/>
      <c r="D3" s="7"/>
      <c r="E3" s="7"/>
      <c r="F3" s="7"/>
      <c r="G3" s="551"/>
      <c r="H3" s="590"/>
    </row>
    <row r="4" spans="1:20" s="9" customFormat="1" ht="18.75" hidden="1" x14ac:dyDescent="0.25">
      <c r="A4" s="1"/>
      <c r="B4" s="2"/>
      <c r="C4" s="7"/>
      <c r="D4" s="7"/>
      <c r="E4" s="7"/>
      <c r="F4" s="7"/>
      <c r="G4" s="551"/>
      <c r="H4" s="590"/>
    </row>
    <row r="5" spans="1:20" s="9" customFormat="1" ht="25.5" x14ac:dyDescent="0.25">
      <c r="A5" s="647" t="s">
        <v>321</v>
      </c>
      <c r="B5" s="647"/>
      <c r="C5" s="647"/>
      <c r="D5" s="647"/>
      <c r="E5" s="648"/>
      <c r="F5" s="562"/>
      <c r="G5" s="552"/>
      <c r="H5" s="590"/>
    </row>
    <row r="6" spans="1:20" s="566" customFormat="1" ht="18.75" x14ac:dyDescent="0.3">
      <c r="A6" s="649" t="s">
        <v>230</v>
      </c>
      <c r="B6" s="649" t="s">
        <v>251</v>
      </c>
      <c r="C6" s="654" t="s">
        <v>231</v>
      </c>
      <c r="D6" s="655" t="s">
        <v>12</v>
      </c>
      <c r="E6" s="655" t="s">
        <v>261</v>
      </c>
      <c r="F6" s="658" t="s">
        <v>278</v>
      </c>
      <c r="G6" s="552"/>
      <c r="H6" s="591"/>
    </row>
    <row r="7" spans="1:20" s="566" customFormat="1" ht="18.75" x14ac:dyDescent="0.3">
      <c r="A7" s="650"/>
      <c r="B7" s="652"/>
      <c r="C7" s="652"/>
      <c r="D7" s="656"/>
      <c r="E7" s="656"/>
      <c r="F7" s="659"/>
      <c r="G7" s="552"/>
      <c r="H7" s="591"/>
    </row>
    <row r="8" spans="1:20" s="566" customFormat="1" ht="18.75" x14ac:dyDescent="0.3">
      <c r="A8" s="650"/>
      <c r="B8" s="652"/>
      <c r="C8" s="652"/>
      <c r="D8" s="656"/>
      <c r="E8" s="656"/>
      <c r="F8" s="665"/>
      <c r="G8" s="675"/>
      <c r="H8" s="676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</row>
    <row r="9" spans="1:20" s="566" customFormat="1" ht="18.75" x14ac:dyDescent="0.3">
      <c r="A9" s="651"/>
      <c r="B9" s="653"/>
      <c r="C9" s="653"/>
      <c r="D9" s="657"/>
      <c r="E9" s="656"/>
      <c r="F9" s="666"/>
      <c r="G9" s="675"/>
      <c r="H9" s="676"/>
      <c r="I9" s="677"/>
      <c r="J9" s="677"/>
      <c r="K9" s="677"/>
      <c r="L9" s="677"/>
      <c r="M9" s="677"/>
      <c r="N9" s="677"/>
      <c r="O9" s="677"/>
      <c r="P9" s="677"/>
      <c r="Q9" s="677"/>
      <c r="R9" s="677"/>
      <c r="S9" s="677"/>
      <c r="T9" s="677"/>
    </row>
    <row r="10" spans="1:20" s="566" customFormat="1" ht="18.75" x14ac:dyDescent="0.3">
      <c r="A10" s="17">
        <v>1</v>
      </c>
      <c r="B10" s="17">
        <v>2</v>
      </c>
      <c r="C10" s="17">
        <v>4</v>
      </c>
      <c r="D10" s="17">
        <v>5</v>
      </c>
      <c r="E10" s="17">
        <v>6</v>
      </c>
      <c r="F10" s="667"/>
      <c r="G10" s="675"/>
      <c r="H10" s="676"/>
      <c r="I10" s="677"/>
      <c r="J10" s="677"/>
      <c r="K10" s="677"/>
      <c r="L10" s="677"/>
      <c r="M10" s="677"/>
      <c r="N10" s="677"/>
      <c r="O10" s="677"/>
      <c r="P10" s="677"/>
      <c r="Q10" s="677"/>
      <c r="R10" s="677"/>
      <c r="S10" s="677"/>
      <c r="T10" s="677"/>
    </row>
    <row r="11" spans="1:20" s="568" customFormat="1" ht="23.25" x14ac:dyDescent="0.35">
      <c r="A11" s="699" t="s">
        <v>229</v>
      </c>
      <c r="B11" s="544"/>
      <c r="C11" s="545"/>
      <c r="D11" s="547"/>
      <c r="E11" s="567"/>
      <c r="F11" s="668"/>
      <c r="G11" s="675"/>
      <c r="H11" s="678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</row>
    <row r="12" spans="1:20" s="568" customFormat="1" ht="23.25" x14ac:dyDescent="0.35">
      <c r="A12" s="705" t="s">
        <v>241</v>
      </c>
      <c r="B12" s="706"/>
      <c r="C12" s="706"/>
      <c r="D12" s="707"/>
      <c r="E12" s="604"/>
      <c r="F12" s="669"/>
      <c r="G12" s="675"/>
      <c r="H12" s="678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</row>
    <row r="13" spans="1:20" s="566" customFormat="1" ht="18.75" x14ac:dyDescent="0.3">
      <c r="A13" s="539">
        <v>1</v>
      </c>
      <c r="B13" s="540" t="s">
        <v>180</v>
      </c>
      <c r="C13" s="541" t="s">
        <v>232</v>
      </c>
      <c r="D13" s="542">
        <v>42674</v>
      </c>
      <c r="E13" s="597">
        <v>100</v>
      </c>
      <c r="F13" s="670" t="s">
        <v>280</v>
      </c>
      <c r="G13" s="675"/>
      <c r="H13" s="680"/>
      <c r="I13" s="677"/>
      <c r="J13" s="681"/>
      <c r="K13" s="677"/>
      <c r="L13" s="677"/>
      <c r="M13" s="677"/>
      <c r="N13" s="677"/>
      <c r="O13" s="677"/>
      <c r="P13" s="677"/>
      <c r="Q13" s="677"/>
      <c r="R13" s="677"/>
      <c r="S13" s="677"/>
      <c r="T13" s="677"/>
    </row>
    <row r="14" spans="1:20" s="570" customFormat="1" ht="20.25" x14ac:dyDescent="0.3">
      <c r="A14" s="539">
        <v>2</v>
      </c>
      <c r="B14" s="540" t="s">
        <v>181</v>
      </c>
      <c r="C14" s="541" t="s">
        <v>232</v>
      </c>
      <c r="D14" s="542">
        <v>42674</v>
      </c>
      <c r="E14" s="588">
        <v>95</v>
      </c>
      <c r="F14" s="670"/>
      <c r="G14" s="675"/>
      <c r="H14" s="680"/>
      <c r="I14" s="682"/>
      <c r="J14" s="682"/>
      <c r="K14" s="682"/>
      <c r="L14" s="682"/>
      <c r="M14" s="682"/>
      <c r="N14" s="682"/>
      <c r="O14" s="682"/>
      <c r="P14" s="682"/>
      <c r="Q14" s="682"/>
      <c r="R14" s="682"/>
      <c r="S14" s="682"/>
      <c r="T14" s="682"/>
    </row>
    <row r="15" spans="1:20" s="33" customFormat="1" ht="18.75" x14ac:dyDescent="0.3">
      <c r="A15" s="556">
        <v>3</v>
      </c>
      <c r="B15" s="540" t="s">
        <v>182</v>
      </c>
      <c r="C15" s="541" t="s">
        <v>233</v>
      </c>
      <c r="D15" s="542">
        <v>42674</v>
      </c>
      <c r="E15" s="598">
        <v>100</v>
      </c>
      <c r="F15" s="670"/>
      <c r="G15" s="683"/>
      <c r="H15" s="557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</row>
    <row r="16" spans="1:20" s="33" customFormat="1" ht="22.5" x14ac:dyDescent="0.3">
      <c r="A16" s="638" t="s">
        <v>242</v>
      </c>
      <c r="B16" s="638"/>
      <c r="C16" s="638"/>
      <c r="D16" s="638"/>
      <c r="E16" s="598"/>
      <c r="F16" s="671"/>
      <c r="G16" s="683"/>
      <c r="H16" s="557"/>
      <c r="I16" s="684"/>
      <c r="J16" s="684"/>
      <c r="K16" s="684"/>
      <c r="L16" s="684"/>
      <c r="M16" s="684"/>
      <c r="N16" s="684"/>
      <c r="O16" s="684"/>
      <c r="P16" s="684"/>
      <c r="Q16" s="684"/>
      <c r="R16" s="684"/>
      <c r="S16" s="684"/>
      <c r="T16" s="684"/>
    </row>
    <row r="17" spans="1:20" s="33" customFormat="1" ht="18.75" x14ac:dyDescent="0.3">
      <c r="A17" s="539">
        <v>1</v>
      </c>
      <c r="B17" s="540" t="s">
        <v>183</v>
      </c>
      <c r="C17" s="541" t="s">
        <v>233</v>
      </c>
      <c r="D17" s="542">
        <v>42674</v>
      </c>
      <c r="E17" s="598">
        <v>100</v>
      </c>
      <c r="F17" s="670" t="s">
        <v>280</v>
      </c>
      <c r="G17" s="683"/>
      <c r="H17" s="557"/>
      <c r="I17" s="684"/>
      <c r="J17" s="684"/>
      <c r="K17" s="684"/>
      <c r="L17" s="684"/>
      <c r="M17" s="684"/>
      <c r="N17" s="684"/>
      <c r="O17" s="684"/>
      <c r="P17" s="684"/>
      <c r="Q17" s="684"/>
      <c r="R17" s="684"/>
      <c r="S17" s="684"/>
      <c r="T17" s="684"/>
    </row>
    <row r="18" spans="1:20" ht="18.75" x14ac:dyDescent="0.25">
      <c r="A18" s="556">
        <v>2</v>
      </c>
      <c r="B18" s="540" t="s">
        <v>184</v>
      </c>
      <c r="C18" s="541" t="s">
        <v>233</v>
      </c>
      <c r="D18" s="542">
        <v>42674</v>
      </c>
      <c r="E18" s="598">
        <v>100</v>
      </c>
      <c r="F18" s="670"/>
      <c r="G18" s="685"/>
      <c r="H18" s="557"/>
      <c r="I18" s="686"/>
      <c r="J18" s="686"/>
      <c r="K18" s="686"/>
      <c r="L18" s="686"/>
      <c r="M18" s="686"/>
      <c r="N18" s="686"/>
      <c r="O18" s="686"/>
      <c r="P18" s="686"/>
      <c r="Q18" s="686"/>
      <c r="R18" s="686"/>
      <c r="S18" s="686"/>
      <c r="T18" s="686"/>
    </row>
    <row r="19" spans="1:20" ht="22.5" x14ac:dyDescent="0.25">
      <c r="A19" s="638" t="s">
        <v>243</v>
      </c>
      <c r="B19" s="638"/>
      <c r="C19" s="638"/>
      <c r="D19" s="638"/>
      <c r="E19" s="598"/>
      <c r="F19" s="671"/>
      <c r="G19" s="685"/>
      <c r="H19" s="687"/>
      <c r="I19" s="686"/>
      <c r="J19" s="686"/>
      <c r="K19" s="686"/>
      <c r="L19" s="686"/>
      <c r="M19" s="686"/>
      <c r="N19" s="686"/>
      <c r="O19" s="686"/>
      <c r="P19" s="686"/>
      <c r="Q19" s="686"/>
      <c r="R19" s="686"/>
      <c r="S19" s="686"/>
      <c r="T19" s="686"/>
    </row>
    <row r="20" spans="1:20" ht="18.75" x14ac:dyDescent="0.25">
      <c r="A20" s="556">
        <v>1</v>
      </c>
      <c r="B20" s="540" t="s">
        <v>185</v>
      </c>
      <c r="C20" s="541" t="s">
        <v>234</v>
      </c>
      <c r="D20" s="542">
        <v>42674</v>
      </c>
      <c r="E20" s="598">
        <v>100</v>
      </c>
      <c r="F20" s="672" t="s">
        <v>279</v>
      </c>
      <c r="G20" s="683"/>
      <c r="H20" s="557"/>
      <c r="I20" s="686"/>
      <c r="J20" s="686"/>
      <c r="K20" s="686"/>
      <c r="L20" s="686"/>
      <c r="M20" s="686"/>
      <c r="N20" s="686"/>
      <c r="O20" s="686"/>
      <c r="P20" s="686"/>
      <c r="Q20" s="686"/>
      <c r="R20" s="686"/>
      <c r="S20" s="686"/>
      <c r="T20" s="686"/>
    </row>
    <row r="21" spans="1:20" ht="22.5" x14ac:dyDescent="0.25">
      <c r="A21" s="638" t="s">
        <v>244</v>
      </c>
      <c r="B21" s="638"/>
      <c r="C21" s="638"/>
      <c r="D21" s="638"/>
      <c r="E21" s="598"/>
      <c r="F21" s="671"/>
      <c r="G21" s="685"/>
      <c r="H21" s="687"/>
      <c r="I21" s="686"/>
      <c r="J21" s="686"/>
      <c r="K21" s="686"/>
      <c r="L21" s="686"/>
      <c r="M21" s="686"/>
      <c r="N21" s="686"/>
      <c r="O21" s="686"/>
      <c r="P21" s="686"/>
      <c r="Q21" s="686"/>
      <c r="R21" s="686"/>
      <c r="S21" s="686"/>
      <c r="T21" s="686"/>
    </row>
    <row r="22" spans="1:20" ht="18.75" x14ac:dyDescent="0.25">
      <c r="A22" s="556">
        <v>1</v>
      </c>
      <c r="B22" s="540" t="s">
        <v>186</v>
      </c>
      <c r="C22" s="541" t="s">
        <v>234</v>
      </c>
      <c r="D22" s="542">
        <v>42674</v>
      </c>
      <c r="E22" s="541">
        <v>30</v>
      </c>
      <c r="F22" s="672" t="s">
        <v>279</v>
      </c>
      <c r="G22" s="685"/>
      <c r="H22" s="687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</row>
    <row r="23" spans="1:20" ht="22.5" x14ac:dyDescent="0.25">
      <c r="A23" s="638" t="s">
        <v>245</v>
      </c>
      <c r="B23" s="638"/>
      <c r="C23" s="638"/>
      <c r="D23" s="638"/>
      <c r="E23" s="598"/>
      <c r="F23" s="671"/>
      <c r="G23" s="685"/>
      <c r="H23" s="687"/>
      <c r="I23" s="686"/>
      <c r="J23" s="686"/>
      <c r="K23" s="686"/>
      <c r="L23" s="686"/>
      <c r="M23" s="686"/>
      <c r="N23" s="686"/>
      <c r="O23" s="686"/>
      <c r="P23" s="686"/>
      <c r="Q23" s="686"/>
      <c r="R23" s="686"/>
      <c r="S23" s="686"/>
      <c r="T23" s="686"/>
    </row>
    <row r="24" spans="1:20" x14ac:dyDescent="0.25">
      <c r="A24" s="539">
        <v>1</v>
      </c>
      <c r="B24" s="540" t="s">
        <v>187</v>
      </c>
      <c r="C24" s="541" t="s">
        <v>232</v>
      </c>
      <c r="D24" s="542">
        <v>42674</v>
      </c>
      <c r="E24" s="541">
        <v>50</v>
      </c>
      <c r="F24" s="670" t="s">
        <v>280</v>
      </c>
      <c r="G24" s="685"/>
      <c r="H24" s="557"/>
      <c r="I24" s="688"/>
      <c r="J24" s="688"/>
      <c r="K24" s="686"/>
      <c r="L24" s="686"/>
      <c r="M24" s="686"/>
      <c r="N24" s="686"/>
      <c r="O24" s="686"/>
      <c r="P24" s="686"/>
      <c r="Q24" s="686"/>
      <c r="R24" s="686"/>
      <c r="S24" s="686"/>
      <c r="T24" s="686"/>
    </row>
    <row r="25" spans="1:20" x14ac:dyDescent="0.25">
      <c r="A25" s="539">
        <v>2</v>
      </c>
      <c r="B25" s="540" t="s">
        <v>188</v>
      </c>
      <c r="C25" s="541" t="s">
        <v>232</v>
      </c>
      <c r="D25" s="542">
        <v>42674</v>
      </c>
      <c r="E25" s="541">
        <v>50</v>
      </c>
      <c r="F25" s="670"/>
      <c r="G25" s="685"/>
      <c r="H25" s="557"/>
      <c r="I25" s="688"/>
      <c r="J25" s="686"/>
      <c r="K25" s="686"/>
      <c r="L25" s="686"/>
      <c r="M25" s="686"/>
      <c r="N25" s="686"/>
      <c r="O25" s="686"/>
      <c r="P25" s="686"/>
      <c r="Q25" s="686"/>
      <c r="R25" s="686"/>
      <c r="S25" s="686"/>
      <c r="T25" s="686"/>
    </row>
    <row r="26" spans="1:20" x14ac:dyDescent="0.25">
      <c r="A26" s="539">
        <v>3</v>
      </c>
      <c r="B26" s="540" t="s">
        <v>189</v>
      </c>
      <c r="C26" s="541" t="s">
        <v>232</v>
      </c>
      <c r="D26" s="542">
        <v>42674</v>
      </c>
      <c r="E26" s="541">
        <v>50</v>
      </c>
      <c r="F26" s="670"/>
      <c r="G26" s="685"/>
      <c r="H26" s="557"/>
      <c r="I26" s="688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6"/>
    </row>
    <row r="27" spans="1:20" x14ac:dyDescent="0.25">
      <c r="A27" s="539">
        <v>4</v>
      </c>
      <c r="B27" s="540" t="s">
        <v>190</v>
      </c>
      <c r="C27" s="541" t="s">
        <v>232</v>
      </c>
      <c r="D27" s="542">
        <v>42674</v>
      </c>
      <c r="E27" s="541">
        <v>50</v>
      </c>
      <c r="F27" s="670"/>
      <c r="G27" s="685"/>
      <c r="H27" s="557"/>
      <c r="I27" s="688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</row>
    <row r="28" spans="1:20" ht="18.75" x14ac:dyDescent="0.25">
      <c r="A28" s="556">
        <v>5</v>
      </c>
      <c r="B28" s="584" t="s">
        <v>259</v>
      </c>
      <c r="C28" s="541" t="s">
        <v>252</v>
      </c>
      <c r="D28" s="542">
        <v>42674</v>
      </c>
      <c r="E28" s="541" t="s">
        <v>306</v>
      </c>
      <c r="F28" s="672" t="s">
        <v>290</v>
      </c>
      <c r="G28" s="685"/>
      <c r="H28" s="687"/>
      <c r="I28" s="686"/>
      <c r="J28" s="686"/>
      <c r="K28" s="686"/>
      <c r="L28" s="686"/>
      <c r="M28" s="686"/>
      <c r="N28" s="686"/>
      <c r="O28" s="686"/>
      <c r="P28" s="686"/>
      <c r="Q28" s="686"/>
      <c r="R28" s="686"/>
      <c r="S28" s="686"/>
      <c r="T28" s="686"/>
    </row>
    <row r="29" spans="1:20" ht="22.5" x14ac:dyDescent="0.25">
      <c r="A29" s="638" t="s">
        <v>246</v>
      </c>
      <c r="B29" s="638"/>
      <c r="C29" s="638"/>
      <c r="D29" s="638"/>
      <c r="E29" s="598"/>
      <c r="F29" s="671"/>
      <c r="G29" s="685"/>
      <c r="H29" s="687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</row>
    <row r="30" spans="1:20" x14ac:dyDescent="0.25">
      <c r="A30" s="539">
        <v>1</v>
      </c>
      <c r="B30" s="540" t="s">
        <v>191</v>
      </c>
      <c r="C30" s="541" t="s">
        <v>233</v>
      </c>
      <c r="D30" s="542">
        <v>42674</v>
      </c>
      <c r="E30" s="541">
        <v>60</v>
      </c>
      <c r="F30" s="672" t="s">
        <v>279</v>
      </c>
      <c r="G30" s="685"/>
      <c r="H30" s="557"/>
      <c r="I30" s="688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</row>
    <row r="31" spans="1:20" x14ac:dyDescent="0.25">
      <c r="A31" s="539">
        <v>2</v>
      </c>
      <c r="B31" s="540" t="s">
        <v>192</v>
      </c>
      <c r="C31" s="541" t="s">
        <v>233</v>
      </c>
      <c r="D31" s="542">
        <v>42674</v>
      </c>
      <c r="E31" s="588">
        <v>90</v>
      </c>
      <c r="F31" s="672" t="s">
        <v>279</v>
      </c>
      <c r="G31" s="685"/>
      <c r="H31" s="557"/>
      <c r="I31" s="688"/>
      <c r="J31" s="686"/>
      <c r="K31" s="686"/>
      <c r="L31" s="686"/>
      <c r="M31" s="686"/>
      <c r="N31" s="686"/>
      <c r="O31" s="686"/>
      <c r="P31" s="686"/>
      <c r="Q31" s="686"/>
      <c r="R31" s="686"/>
      <c r="S31" s="686"/>
      <c r="T31" s="686"/>
    </row>
    <row r="32" spans="1:20" x14ac:dyDescent="0.25">
      <c r="A32" s="539">
        <v>3</v>
      </c>
      <c r="B32" s="540" t="s">
        <v>225</v>
      </c>
      <c r="C32" s="541" t="s">
        <v>233</v>
      </c>
      <c r="D32" s="542">
        <v>42674</v>
      </c>
      <c r="E32" s="541">
        <v>30</v>
      </c>
      <c r="F32" s="672" t="s">
        <v>279</v>
      </c>
      <c r="G32" s="685"/>
      <c r="H32" s="557"/>
      <c r="I32" s="688"/>
      <c r="J32" s="686"/>
      <c r="K32" s="686"/>
      <c r="L32" s="686"/>
      <c r="M32" s="686"/>
      <c r="N32" s="686"/>
      <c r="O32" s="686"/>
      <c r="P32" s="686"/>
      <c r="Q32" s="686"/>
      <c r="R32" s="686"/>
      <c r="S32" s="686"/>
      <c r="T32" s="686"/>
    </row>
    <row r="33" spans="1:20" x14ac:dyDescent="0.25">
      <c r="A33" s="539">
        <v>4</v>
      </c>
      <c r="B33" s="540" t="s">
        <v>226</v>
      </c>
      <c r="C33" s="541" t="s">
        <v>233</v>
      </c>
      <c r="D33" s="542">
        <v>42674</v>
      </c>
      <c r="E33" s="541">
        <v>30</v>
      </c>
      <c r="F33" s="672" t="s">
        <v>279</v>
      </c>
      <c r="G33" s="685"/>
      <c r="H33" s="557"/>
      <c r="I33" s="688"/>
      <c r="J33" s="686"/>
      <c r="K33" s="686"/>
      <c r="L33" s="686"/>
      <c r="M33" s="686"/>
      <c r="N33" s="686"/>
      <c r="O33" s="686"/>
      <c r="P33" s="686"/>
      <c r="Q33" s="686"/>
      <c r="R33" s="686"/>
      <c r="S33" s="686"/>
      <c r="T33" s="686"/>
    </row>
    <row r="34" spans="1:20" ht="18.75" x14ac:dyDescent="0.25">
      <c r="A34" s="556">
        <v>5</v>
      </c>
      <c r="B34" s="540" t="s">
        <v>227</v>
      </c>
      <c r="C34" s="541" t="s">
        <v>233</v>
      </c>
      <c r="D34" s="542">
        <v>42674</v>
      </c>
      <c r="E34" s="588">
        <v>40</v>
      </c>
      <c r="F34" s="672" t="s">
        <v>280</v>
      </c>
      <c r="G34" s="685"/>
      <c r="H34" s="689"/>
      <c r="I34" s="688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</row>
    <row r="35" spans="1:20" ht="22.5" x14ac:dyDescent="0.25">
      <c r="A35" s="638" t="s">
        <v>248</v>
      </c>
      <c r="B35" s="638"/>
      <c r="C35" s="638"/>
      <c r="D35" s="638"/>
      <c r="E35" s="598"/>
      <c r="F35" s="671"/>
      <c r="G35" s="685"/>
      <c r="H35" s="687"/>
      <c r="I35" s="686"/>
      <c r="J35" s="686"/>
      <c r="K35" s="686"/>
      <c r="L35" s="686"/>
      <c r="M35" s="686"/>
      <c r="N35" s="686"/>
      <c r="O35" s="686"/>
      <c r="P35" s="686"/>
      <c r="Q35" s="686"/>
      <c r="R35" s="686"/>
      <c r="S35" s="686"/>
      <c r="T35" s="686"/>
    </row>
    <row r="36" spans="1:20" ht="41.25" customHeight="1" x14ac:dyDescent="0.25">
      <c r="A36" s="539">
        <v>1</v>
      </c>
      <c r="B36" s="540" t="s">
        <v>193</v>
      </c>
      <c r="C36" s="541" t="s">
        <v>235</v>
      </c>
      <c r="D36" s="542">
        <v>42674</v>
      </c>
      <c r="E36" s="588" t="s">
        <v>314</v>
      </c>
      <c r="F36" s="672" t="s">
        <v>280</v>
      </c>
      <c r="G36" s="685"/>
      <c r="H36" s="687"/>
      <c r="I36" s="686"/>
      <c r="J36" s="688"/>
      <c r="K36" s="686"/>
      <c r="L36" s="686"/>
      <c r="M36" s="686"/>
      <c r="N36" s="686"/>
      <c r="O36" s="686"/>
      <c r="P36" s="686"/>
      <c r="Q36" s="686"/>
      <c r="R36" s="686"/>
      <c r="S36" s="686"/>
      <c r="T36" s="686"/>
    </row>
    <row r="37" spans="1:20" x14ac:dyDescent="0.25">
      <c r="A37" s="539">
        <v>2</v>
      </c>
      <c r="B37" s="540" t="s">
        <v>194</v>
      </c>
      <c r="C37" s="541" t="s">
        <v>232</v>
      </c>
      <c r="D37" s="542">
        <v>42674</v>
      </c>
      <c r="E37" s="588">
        <v>5</v>
      </c>
      <c r="F37" s="672" t="s">
        <v>280</v>
      </c>
      <c r="G37" s="685"/>
      <c r="H37" s="680"/>
      <c r="I37" s="686"/>
      <c r="J37" s="688"/>
      <c r="K37" s="686"/>
      <c r="L37" s="686"/>
      <c r="M37" s="686"/>
      <c r="N37" s="686"/>
      <c r="O37" s="686"/>
      <c r="P37" s="686"/>
      <c r="Q37" s="686"/>
      <c r="R37" s="686"/>
      <c r="S37" s="686"/>
      <c r="T37" s="686"/>
    </row>
    <row r="38" spans="1:20" ht="28.5" customHeight="1" x14ac:dyDescent="0.25">
      <c r="A38" s="539">
        <v>3</v>
      </c>
      <c r="B38" s="540" t="s">
        <v>195</v>
      </c>
      <c r="C38" s="541" t="s">
        <v>236</v>
      </c>
      <c r="D38" s="542">
        <v>42674</v>
      </c>
      <c r="E38" s="588">
        <v>40</v>
      </c>
      <c r="F38" s="672" t="s">
        <v>280</v>
      </c>
      <c r="G38" s="685"/>
      <c r="H38" s="680"/>
      <c r="I38" s="686"/>
      <c r="J38" s="688"/>
      <c r="K38" s="686"/>
      <c r="L38" s="686"/>
      <c r="M38" s="686"/>
      <c r="N38" s="686"/>
      <c r="O38" s="686"/>
      <c r="P38" s="686"/>
      <c r="Q38" s="686"/>
      <c r="R38" s="686"/>
      <c r="S38" s="686"/>
      <c r="T38" s="686"/>
    </row>
    <row r="39" spans="1:20" ht="30" customHeight="1" x14ac:dyDescent="0.25">
      <c r="A39" s="565">
        <v>4</v>
      </c>
      <c r="B39" s="540" t="s">
        <v>196</v>
      </c>
      <c r="C39" s="541" t="s">
        <v>236</v>
      </c>
      <c r="D39" s="542">
        <v>42674</v>
      </c>
      <c r="E39" s="541" t="s">
        <v>312</v>
      </c>
      <c r="F39" s="672" t="s">
        <v>280</v>
      </c>
      <c r="G39" s="685"/>
      <c r="H39" s="687"/>
      <c r="I39" s="686"/>
      <c r="J39" s="688"/>
      <c r="K39" s="686"/>
      <c r="L39" s="686"/>
      <c r="M39" s="686"/>
      <c r="N39" s="686"/>
      <c r="O39" s="686"/>
      <c r="P39" s="686"/>
      <c r="Q39" s="686"/>
      <c r="R39" s="686"/>
      <c r="S39" s="686"/>
      <c r="T39" s="686"/>
    </row>
    <row r="40" spans="1:20" ht="22.5" x14ac:dyDescent="0.25">
      <c r="A40" s="638" t="s">
        <v>268</v>
      </c>
      <c r="B40" s="638"/>
      <c r="C40" s="638"/>
      <c r="D40" s="638"/>
      <c r="E40" s="598"/>
      <c r="F40" s="671"/>
      <c r="G40" s="685"/>
      <c r="H40" s="687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</row>
    <row r="41" spans="1:20" x14ac:dyDescent="0.25">
      <c r="A41" s="539">
        <v>1</v>
      </c>
      <c r="B41" s="540" t="s">
        <v>197</v>
      </c>
      <c r="C41" s="541" t="s">
        <v>234</v>
      </c>
      <c r="D41" s="542">
        <v>42674</v>
      </c>
      <c r="E41" s="598">
        <v>100</v>
      </c>
      <c r="F41" s="672" t="s">
        <v>279</v>
      </c>
      <c r="G41" s="685"/>
      <c r="H41" s="557"/>
      <c r="I41" s="686"/>
      <c r="J41" s="686"/>
      <c r="K41" s="686"/>
      <c r="L41" s="686"/>
      <c r="M41" s="686"/>
      <c r="N41" s="686"/>
      <c r="O41" s="686"/>
      <c r="P41" s="686"/>
      <c r="Q41" s="686"/>
      <c r="R41" s="686"/>
      <c r="S41" s="686"/>
      <c r="T41" s="686"/>
    </row>
    <row r="42" spans="1:20" x14ac:dyDescent="0.25">
      <c r="A42" s="539">
        <f>A41+1</f>
        <v>2</v>
      </c>
      <c r="B42" s="540" t="s">
        <v>198</v>
      </c>
      <c r="C42" s="541" t="s">
        <v>237</v>
      </c>
      <c r="D42" s="542">
        <v>42674</v>
      </c>
      <c r="E42" s="541"/>
      <c r="F42" s="672" t="s">
        <v>279</v>
      </c>
      <c r="G42" s="685"/>
      <c r="H42" s="687"/>
      <c r="I42" s="686"/>
      <c r="J42" s="686"/>
      <c r="K42" s="686"/>
      <c r="L42" s="686"/>
      <c r="M42" s="686"/>
      <c r="N42" s="686"/>
      <c r="O42" s="686"/>
      <c r="P42" s="686"/>
      <c r="Q42" s="686"/>
      <c r="R42" s="686"/>
      <c r="S42" s="686"/>
      <c r="T42" s="686"/>
    </row>
    <row r="43" spans="1:20" x14ac:dyDescent="0.25">
      <c r="A43" s="539">
        <f t="shared" ref="A43:A67" si="0">A42+1</f>
        <v>3</v>
      </c>
      <c r="B43" s="586" t="s">
        <v>199</v>
      </c>
      <c r="C43" s="555" t="s">
        <v>237</v>
      </c>
      <c r="D43" s="554">
        <v>42674</v>
      </c>
      <c r="E43" s="555" t="s">
        <v>297</v>
      </c>
      <c r="F43" s="673" t="s">
        <v>279</v>
      </c>
      <c r="G43" s="685"/>
      <c r="H43" s="687"/>
      <c r="I43" s="686"/>
      <c r="J43" s="686"/>
      <c r="K43" s="686"/>
      <c r="L43" s="686"/>
      <c r="M43" s="686"/>
      <c r="N43" s="686"/>
      <c r="O43" s="686"/>
      <c r="P43" s="686"/>
      <c r="Q43" s="686"/>
      <c r="R43" s="686"/>
      <c r="S43" s="686"/>
      <c r="T43" s="686"/>
    </row>
    <row r="44" spans="1:20" x14ac:dyDescent="0.25">
      <c r="A44" s="539">
        <f t="shared" si="0"/>
        <v>4</v>
      </c>
      <c r="B44" s="540" t="s">
        <v>200</v>
      </c>
      <c r="C44" s="541" t="s">
        <v>237</v>
      </c>
      <c r="D44" s="542">
        <v>42674</v>
      </c>
      <c r="E44" s="541"/>
      <c r="F44" s="672" t="s">
        <v>279</v>
      </c>
      <c r="G44" s="685"/>
      <c r="H44" s="687"/>
      <c r="I44" s="686"/>
      <c r="J44" s="686"/>
      <c r="K44" s="686"/>
      <c r="L44" s="686"/>
      <c r="M44" s="686"/>
      <c r="N44" s="686"/>
      <c r="O44" s="686"/>
      <c r="P44" s="686"/>
      <c r="Q44" s="686"/>
      <c r="R44" s="686"/>
      <c r="S44" s="686"/>
      <c r="T44" s="686"/>
    </row>
    <row r="45" spans="1:20" x14ac:dyDescent="0.25">
      <c r="A45" s="539">
        <f t="shared" si="0"/>
        <v>5</v>
      </c>
      <c r="B45" s="540" t="s">
        <v>201</v>
      </c>
      <c r="C45" s="541" t="s">
        <v>237</v>
      </c>
      <c r="D45" s="542">
        <v>42674</v>
      </c>
      <c r="E45" s="541"/>
      <c r="F45" s="672" t="s">
        <v>279</v>
      </c>
      <c r="G45" s="685"/>
      <c r="H45" s="687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6"/>
      <c r="T45" s="686"/>
    </row>
    <row r="46" spans="1:20" ht="27.75" customHeight="1" x14ac:dyDescent="0.25">
      <c r="A46" s="539">
        <f t="shared" si="0"/>
        <v>6</v>
      </c>
      <c r="B46" s="540" t="s">
        <v>202</v>
      </c>
      <c r="C46" s="541" t="s">
        <v>236</v>
      </c>
      <c r="D46" s="542">
        <v>42674</v>
      </c>
      <c r="E46" s="541">
        <v>10</v>
      </c>
      <c r="F46" s="672" t="s">
        <v>279</v>
      </c>
      <c r="G46" s="685"/>
      <c r="H46" s="687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</row>
    <row r="47" spans="1:20" x14ac:dyDescent="0.25">
      <c r="A47" s="539">
        <f t="shared" si="0"/>
        <v>7</v>
      </c>
      <c r="B47" s="540" t="s">
        <v>203</v>
      </c>
      <c r="C47" s="541" t="s">
        <v>238</v>
      </c>
      <c r="D47" s="542">
        <v>42674</v>
      </c>
      <c r="E47" s="541"/>
      <c r="F47" s="672" t="s">
        <v>279</v>
      </c>
      <c r="G47" s="685"/>
      <c r="H47" s="687"/>
      <c r="I47" s="686"/>
      <c r="J47" s="686"/>
      <c r="K47" s="686"/>
      <c r="L47" s="686"/>
      <c r="M47" s="686"/>
      <c r="N47" s="686"/>
      <c r="O47" s="686"/>
      <c r="P47" s="686"/>
      <c r="Q47" s="686"/>
      <c r="R47" s="686"/>
      <c r="S47" s="686"/>
      <c r="T47" s="686"/>
    </row>
    <row r="48" spans="1:20" ht="27.75" customHeight="1" x14ac:dyDescent="0.25">
      <c r="A48" s="539">
        <f t="shared" si="0"/>
        <v>8</v>
      </c>
      <c r="B48" s="540" t="s">
        <v>204</v>
      </c>
      <c r="C48" s="541" t="s">
        <v>236</v>
      </c>
      <c r="D48" s="542">
        <v>42674</v>
      </c>
      <c r="E48" s="541" t="s">
        <v>263</v>
      </c>
      <c r="F48" s="672" t="s">
        <v>279</v>
      </c>
      <c r="G48" s="685"/>
      <c r="H48" s="687"/>
      <c r="I48" s="686"/>
      <c r="J48" s="686"/>
      <c r="K48" s="686"/>
      <c r="L48" s="686"/>
      <c r="M48" s="686"/>
      <c r="N48" s="686"/>
      <c r="O48" s="686"/>
      <c r="P48" s="686"/>
      <c r="Q48" s="686"/>
      <c r="R48" s="686"/>
      <c r="S48" s="686"/>
      <c r="T48" s="686"/>
    </row>
    <row r="49" spans="1:20" x14ac:dyDescent="0.25">
      <c r="A49" s="539">
        <f t="shared" si="0"/>
        <v>9</v>
      </c>
      <c r="B49" s="540" t="s">
        <v>205</v>
      </c>
      <c r="C49" s="541" t="s">
        <v>237</v>
      </c>
      <c r="D49" s="542">
        <v>42674</v>
      </c>
      <c r="E49" s="541"/>
      <c r="F49" s="672" t="s">
        <v>279</v>
      </c>
      <c r="G49" s="685"/>
      <c r="H49" s="687"/>
      <c r="I49" s="686"/>
      <c r="J49" s="686"/>
      <c r="K49" s="686"/>
      <c r="L49" s="686"/>
      <c r="M49" s="686"/>
      <c r="N49" s="686"/>
      <c r="O49" s="686"/>
      <c r="P49" s="686"/>
      <c r="Q49" s="686"/>
      <c r="R49" s="686"/>
      <c r="S49" s="686"/>
      <c r="T49" s="686"/>
    </row>
    <row r="50" spans="1:20" x14ac:dyDescent="0.25">
      <c r="A50" s="539">
        <f t="shared" si="0"/>
        <v>10</v>
      </c>
      <c r="B50" s="540" t="s">
        <v>206</v>
      </c>
      <c r="C50" s="541" t="s">
        <v>237</v>
      </c>
      <c r="D50" s="542">
        <v>42674</v>
      </c>
      <c r="E50" s="541"/>
      <c r="F50" s="672" t="s">
        <v>279</v>
      </c>
      <c r="G50" s="685"/>
      <c r="H50" s="687"/>
      <c r="I50" s="686"/>
      <c r="J50" s="686"/>
      <c r="K50" s="686"/>
      <c r="L50" s="686"/>
      <c r="M50" s="686"/>
      <c r="N50" s="686"/>
      <c r="O50" s="686"/>
      <c r="P50" s="686"/>
      <c r="Q50" s="686"/>
      <c r="R50" s="686"/>
      <c r="S50" s="686"/>
      <c r="T50" s="686"/>
    </row>
    <row r="51" spans="1:20" ht="32.25" customHeight="1" x14ac:dyDescent="0.25">
      <c r="A51" s="539">
        <f t="shared" si="0"/>
        <v>11</v>
      </c>
      <c r="B51" s="540" t="s">
        <v>207</v>
      </c>
      <c r="C51" s="541" t="s">
        <v>236</v>
      </c>
      <c r="D51" s="542">
        <v>42674</v>
      </c>
      <c r="E51" s="598">
        <v>100</v>
      </c>
      <c r="F51" s="672" t="s">
        <v>279</v>
      </c>
      <c r="G51" s="685"/>
      <c r="H51" s="557"/>
      <c r="I51" s="686"/>
      <c r="J51" s="686"/>
      <c r="K51" s="686"/>
      <c r="L51" s="686"/>
      <c r="M51" s="686"/>
      <c r="N51" s="686"/>
      <c r="O51" s="686"/>
      <c r="P51" s="686"/>
      <c r="Q51" s="686"/>
      <c r="R51" s="686"/>
      <c r="S51" s="686"/>
      <c r="T51" s="686"/>
    </row>
    <row r="52" spans="1:20" x14ac:dyDescent="0.25">
      <c r="A52" s="539">
        <f t="shared" si="0"/>
        <v>12</v>
      </c>
      <c r="B52" s="540" t="s">
        <v>208</v>
      </c>
      <c r="C52" s="541" t="s">
        <v>239</v>
      </c>
      <c r="D52" s="542">
        <v>42674</v>
      </c>
      <c r="E52" s="541"/>
      <c r="F52" s="672" t="s">
        <v>279</v>
      </c>
      <c r="G52" s="685"/>
      <c r="H52" s="687"/>
      <c r="I52" s="686"/>
      <c r="J52" s="686"/>
      <c r="K52" s="686"/>
      <c r="L52" s="686"/>
      <c r="M52" s="686"/>
      <c r="N52" s="686"/>
      <c r="O52" s="686"/>
      <c r="P52" s="686"/>
      <c r="Q52" s="686"/>
      <c r="R52" s="686"/>
      <c r="S52" s="686"/>
      <c r="T52" s="686"/>
    </row>
    <row r="53" spans="1:20" ht="26.25" customHeight="1" x14ac:dyDescent="0.25">
      <c r="A53" s="539">
        <f t="shared" si="0"/>
        <v>13</v>
      </c>
      <c r="B53" s="540" t="s">
        <v>209</v>
      </c>
      <c r="C53" s="541" t="s">
        <v>236</v>
      </c>
      <c r="D53" s="542">
        <v>42674</v>
      </c>
      <c r="E53" s="588">
        <v>20.9</v>
      </c>
      <c r="F53" s="672" t="s">
        <v>315</v>
      </c>
      <c r="G53" s="685"/>
      <c r="H53" s="680"/>
      <c r="I53" s="688"/>
      <c r="J53" s="686"/>
      <c r="K53" s="686"/>
      <c r="L53" s="686"/>
      <c r="M53" s="686"/>
      <c r="N53" s="686"/>
      <c r="O53" s="686"/>
      <c r="P53" s="686"/>
      <c r="Q53" s="686"/>
      <c r="R53" s="686"/>
      <c r="S53" s="686"/>
      <c r="T53" s="686"/>
    </row>
    <row r="54" spans="1:20" ht="30" customHeight="1" x14ac:dyDescent="0.25">
      <c r="A54" s="539">
        <f t="shared" si="0"/>
        <v>14</v>
      </c>
      <c r="B54" s="540" t="s">
        <v>210</v>
      </c>
      <c r="C54" s="541" t="s">
        <v>236</v>
      </c>
      <c r="D54" s="542">
        <v>42674</v>
      </c>
      <c r="E54" s="588">
        <v>25.9</v>
      </c>
      <c r="F54" s="672" t="s">
        <v>315</v>
      </c>
      <c r="G54" s="685"/>
      <c r="H54" s="680"/>
      <c r="I54" s="688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</row>
    <row r="55" spans="1:20" x14ac:dyDescent="0.25">
      <c r="A55" s="539">
        <f t="shared" si="0"/>
        <v>15</v>
      </c>
      <c r="B55" s="540" t="s">
        <v>211</v>
      </c>
      <c r="C55" s="541" t="s">
        <v>237</v>
      </c>
      <c r="D55" s="542">
        <v>42674</v>
      </c>
      <c r="E55" s="588">
        <v>20.7</v>
      </c>
      <c r="F55" s="672" t="s">
        <v>315</v>
      </c>
      <c r="G55" s="685"/>
      <c r="H55" s="680"/>
      <c r="I55" s="688"/>
      <c r="J55" s="686"/>
      <c r="K55" s="686"/>
      <c r="L55" s="686"/>
      <c r="M55" s="686"/>
      <c r="N55" s="686"/>
      <c r="O55" s="686"/>
      <c r="P55" s="686"/>
      <c r="Q55" s="686"/>
      <c r="R55" s="686"/>
      <c r="S55" s="686"/>
      <c r="T55" s="686"/>
    </row>
    <row r="56" spans="1:20" x14ac:dyDescent="0.25">
      <c r="A56" s="539">
        <f t="shared" si="0"/>
        <v>16</v>
      </c>
      <c r="B56" s="540" t="s">
        <v>212</v>
      </c>
      <c r="C56" s="541" t="s">
        <v>237</v>
      </c>
      <c r="D56" s="542">
        <v>42674</v>
      </c>
      <c r="E56" s="588">
        <v>7.1</v>
      </c>
      <c r="F56" s="672" t="s">
        <v>315</v>
      </c>
      <c r="G56" s="685"/>
      <c r="H56" s="680"/>
      <c r="I56" s="688"/>
      <c r="J56" s="686"/>
      <c r="K56" s="686"/>
      <c r="L56" s="686"/>
      <c r="M56" s="686"/>
      <c r="N56" s="686"/>
      <c r="O56" s="686"/>
      <c r="P56" s="686"/>
      <c r="Q56" s="686"/>
      <c r="R56" s="686"/>
      <c r="S56" s="686"/>
      <c r="T56" s="686"/>
    </row>
    <row r="57" spans="1:20" x14ac:dyDescent="0.25">
      <c r="A57" s="539">
        <f t="shared" si="0"/>
        <v>17</v>
      </c>
      <c r="B57" s="540" t="s">
        <v>213</v>
      </c>
      <c r="C57" s="541" t="s">
        <v>237</v>
      </c>
      <c r="D57" s="542">
        <v>42674</v>
      </c>
      <c r="E57" s="588">
        <v>27.5</v>
      </c>
      <c r="F57" s="672" t="s">
        <v>315</v>
      </c>
      <c r="G57" s="685"/>
      <c r="H57" s="680"/>
      <c r="I57" s="688"/>
      <c r="J57" s="686"/>
      <c r="K57" s="686"/>
      <c r="L57" s="686"/>
      <c r="M57" s="686"/>
      <c r="N57" s="686"/>
      <c r="O57" s="686"/>
      <c r="P57" s="686"/>
      <c r="Q57" s="686"/>
      <c r="R57" s="686"/>
      <c r="S57" s="686"/>
      <c r="T57" s="686"/>
    </row>
    <row r="58" spans="1:20" ht="27.75" customHeight="1" x14ac:dyDescent="0.25">
      <c r="A58" s="700">
        <f t="shared" si="0"/>
        <v>18</v>
      </c>
      <c r="B58" s="701" t="s">
        <v>214</v>
      </c>
      <c r="C58" s="702" t="s">
        <v>239</v>
      </c>
      <c r="D58" s="703">
        <v>42674</v>
      </c>
      <c r="E58" s="702" t="s">
        <v>317</v>
      </c>
      <c r="F58" s="704" t="s">
        <v>280</v>
      </c>
      <c r="G58" s="685"/>
      <c r="H58" s="687"/>
      <c r="I58" s="688"/>
      <c r="J58" s="686"/>
      <c r="K58" s="686"/>
      <c r="L58" s="686"/>
      <c r="M58" s="686"/>
      <c r="N58" s="686"/>
      <c r="O58" s="686"/>
      <c r="P58" s="686"/>
      <c r="Q58" s="686"/>
      <c r="R58" s="686"/>
      <c r="S58" s="686"/>
      <c r="T58" s="686"/>
    </row>
    <row r="59" spans="1:20" ht="25.5" x14ac:dyDescent="0.25">
      <c r="A59" s="539">
        <f t="shared" si="0"/>
        <v>19</v>
      </c>
      <c r="B59" s="540" t="s">
        <v>215</v>
      </c>
      <c r="C59" s="541" t="s">
        <v>265</v>
      </c>
      <c r="D59" s="542">
        <v>42674</v>
      </c>
      <c r="E59" s="588">
        <v>13.9</v>
      </c>
      <c r="F59" s="672" t="s">
        <v>315</v>
      </c>
      <c r="G59" s="685"/>
      <c r="H59" s="680"/>
      <c r="I59" s="688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</row>
    <row r="60" spans="1:20" ht="20.25" customHeight="1" x14ac:dyDescent="0.25">
      <c r="A60" s="539">
        <f t="shared" si="0"/>
        <v>20</v>
      </c>
      <c r="B60" s="540" t="s">
        <v>260</v>
      </c>
      <c r="C60" s="541" t="s">
        <v>238</v>
      </c>
      <c r="D60" s="542">
        <v>42674</v>
      </c>
      <c r="E60" s="588">
        <v>80</v>
      </c>
      <c r="F60" s="671" t="s">
        <v>280</v>
      </c>
      <c r="G60" s="685"/>
      <c r="H60" s="680"/>
      <c r="I60" s="686"/>
      <c r="J60" s="688"/>
      <c r="K60" s="688"/>
      <c r="L60" s="686"/>
      <c r="M60" s="686"/>
      <c r="N60" s="686"/>
      <c r="O60" s="686"/>
      <c r="P60" s="686"/>
      <c r="Q60" s="686"/>
      <c r="R60" s="686"/>
      <c r="S60" s="686"/>
      <c r="T60" s="686"/>
    </row>
    <row r="61" spans="1:20" x14ac:dyDescent="0.25">
      <c r="A61" s="539">
        <f t="shared" si="0"/>
        <v>21</v>
      </c>
      <c r="B61" s="540" t="s">
        <v>253</v>
      </c>
      <c r="C61" s="541" t="s">
        <v>252</v>
      </c>
      <c r="D61" s="542">
        <v>42735</v>
      </c>
      <c r="E61" s="541" t="s">
        <v>306</v>
      </c>
      <c r="F61" s="672" t="s">
        <v>290</v>
      </c>
      <c r="G61" s="685"/>
      <c r="H61" s="687"/>
      <c r="I61" s="686"/>
      <c r="J61" s="686"/>
      <c r="K61" s="686"/>
      <c r="L61" s="686"/>
      <c r="M61" s="686"/>
      <c r="N61" s="686"/>
      <c r="O61" s="686"/>
      <c r="P61" s="686"/>
      <c r="Q61" s="686"/>
      <c r="R61" s="686"/>
      <c r="S61" s="686"/>
      <c r="T61" s="686"/>
    </row>
    <row r="62" spans="1:20" x14ac:dyDescent="0.25">
      <c r="A62" s="539">
        <f t="shared" si="0"/>
        <v>22</v>
      </c>
      <c r="B62" s="540" t="s">
        <v>254</v>
      </c>
      <c r="C62" s="541" t="s">
        <v>252</v>
      </c>
      <c r="D62" s="542">
        <v>42735</v>
      </c>
      <c r="E62" s="541" t="s">
        <v>306</v>
      </c>
      <c r="F62" s="672" t="s">
        <v>290</v>
      </c>
      <c r="G62" s="685"/>
      <c r="H62" s="687"/>
      <c r="I62" s="686"/>
      <c r="J62" s="686"/>
      <c r="K62" s="686"/>
      <c r="L62" s="686"/>
      <c r="M62" s="686"/>
      <c r="N62" s="686"/>
      <c r="O62" s="686"/>
      <c r="P62" s="686"/>
      <c r="Q62" s="686"/>
      <c r="R62" s="686"/>
      <c r="S62" s="686"/>
      <c r="T62" s="686"/>
    </row>
    <row r="63" spans="1:20" x14ac:dyDescent="0.25">
      <c r="A63" s="539">
        <f t="shared" si="0"/>
        <v>23</v>
      </c>
      <c r="B63" s="540" t="s">
        <v>256</v>
      </c>
      <c r="C63" s="541" t="s">
        <v>252</v>
      </c>
      <c r="D63" s="542">
        <v>42735</v>
      </c>
      <c r="E63" s="541" t="s">
        <v>306</v>
      </c>
      <c r="F63" s="672" t="s">
        <v>290</v>
      </c>
      <c r="G63" s="685"/>
      <c r="H63" s="687"/>
      <c r="I63" s="686"/>
      <c r="J63" s="686"/>
      <c r="K63" s="686"/>
      <c r="L63" s="686"/>
      <c r="M63" s="686"/>
      <c r="N63" s="686"/>
      <c r="O63" s="686"/>
      <c r="P63" s="686"/>
      <c r="Q63" s="686"/>
      <c r="R63" s="686"/>
      <c r="S63" s="686"/>
      <c r="T63" s="686"/>
    </row>
    <row r="64" spans="1:20" x14ac:dyDescent="0.25">
      <c r="A64" s="539">
        <f t="shared" si="0"/>
        <v>24</v>
      </c>
      <c r="B64" s="540" t="s">
        <v>255</v>
      </c>
      <c r="C64" s="541" t="s">
        <v>252</v>
      </c>
      <c r="D64" s="542">
        <v>42735</v>
      </c>
      <c r="E64" s="541" t="s">
        <v>306</v>
      </c>
      <c r="F64" s="672" t="s">
        <v>290</v>
      </c>
      <c r="G64" s="685"/>
      <c r="H64" s="687"/>
      <c r="I64" s="686"/>
      <c r="J64" s="686"/>
      <c r="K64" s="686"/>
      <c r="L64" s="686"/>
      <c r="M64" s="686"/>
      <c r="N64" s="686"/>
      <c r="O64" s="686"/>
      <c r="P64" s="686"/>
      <c r="Q64" s="686"/>
      <c r="R64" s="686"/>
      <c r="S64" s="686"/>
      <c r="T64" s="686"/>
    </row>
    <row r="65" spans="1:20" x14ac:dyDescent="0.25">
      <c r="A65" s="539">
        <f t="shared" si="0"/>
        <v>25</v>
      </c>
      <c r="B65" s="540" t="s">
        <v>257</v>
      </c>
      <c r="C65" s="541" t="s">
        <v>252</v>
      </c>
      <c r="D65" s="542">
        <v>42735</v>
      </c>
      <c r="E65" s="541" t="s">
        <v>306</v>
      </c>
      <c r="F65" s="672" t="s">
        <v>290</v>
      </c>
      <c r="G65" s="685"/>
      <c r="H65" s="687"/>
      <c r="I65" s="686"/>
      <c r="J65" s="686"/>
      <c r="K65" s="686"/>
      <c r="L65" s="686"/>
      <c r="M65" s="686"/>
      <c r="N65" s="686"/>
      <c r="O65" s="686"/>
      <c r="P65" s="686"/>
      <c r="Q65" s="686"/>
      <c r="R65" s="686"/>
      <c r="S65" s="686"/>
      <c r="T65" s="686"/>
    </row>
    <row r="66" spans="1:20" x14ac:dyDescent="0.25">
      <c r="A66" s="561">
        <f t="shared" si="0"/>
        <v>26</v>
      </c>
      <c r="B66" s="540" t="s">
        <v>258</v>
      </c>
      <c r="C66" s="541" t="s">
        <v>252</v>
      </c>
      <c r="D66" s="542">
        <v>42735</v>
      </c>
      <c r="E66" s="541" t="s">
        <v>306</v>
      </c>
      <c r="F66" s="672" t="s">
        <v>290</v>
      </c>
      <c r="G66" s="685"/>
      <c r="H66" s="687"/>
      <c r="I66" s="686"/>
      <c r="J66" s="686"/>
      <c r="K66" s="686"/>
      <c r="L66" s="686"/>
      <c r="M66" s="686"/>
      <c r="N66" s="686"/>
      <c r="O66" s="686"/>
      <c r="P66" s="686"/>
      <c r="Q66" s="686"/>
      <c r="R66" s="686"/>
      <c r="S66" s="686"/>
      <c r="T66" s="686"/>
    </row>
    <row r="67" spans="1:20" ht="20.25" x14ac:dyDescent="0.25">
      <c r="A67" s="565">
        <f t="shared" si="0"/>
        <v>27</v>
      </c>
      <c r="B67" s="540" t="s">
        <v>276</v>
      </c>
      <c r="C67" s="541" t="s">
        <v>252</v>
      </c>
      <c r="D67" s="542">
        <v>42735</v>
      </c>
      <c r="E67" s="541" t="s">
        <v>306</v>
      </c>
      <c r="F67" s="672" t="s">
        <v>290</v>
      </c>
      <c r="G67" s="685"/>
      <c r="H67" s="687"/>
      <c r="I67" s="686"/>
      <c r="J67" s="686"/>
      <c r="K67" s="686"/>
      <c r="L67" s="686"/>
      <c r="M67" s="686"/>
      <c r="N67" s="686"/>
      <c r="O67" s="686"/>
      <c r="P67" s="686"/>
      <c r="Q67" s="686"/>
      <c r="R67" s="686"/>
      <c r="S67" s="686"/>
      <c r="T67" s="686"/>
    </row>
    <row r="68" spans="1:20" ht="22.5" x14ac:dyDescent="0.25">
      <c r="A68" s="661" t="s">
        <v>249</v>
      </c>
      <c r="B68" s="661"/>
      <c r="C68" s="661"/>
      <c r="D68" s="661"/>
      <c r="E68" s="541"/>
      <c r="F68" s="672"/>
      <c r="G68" s="685"/>
      <c r="H68" s="687"/>
      <c r="I68" s="686"/>
      <c r="J68" s="686"/>
      <c r="K68" s="686"/>
      <c r="L68" s="686"/>
      <c r="M68" s="686"/>
      <c r="N68" s="686"/>
      <c r="O68" s="686"/>
      <c r="P68" s="686"/>
      <c r="Q68" s="686"/>
      <c r="R68" s="686"/>
      <c r="S68" s="686"/>
      <c r="T68" s="686"/>
    </row>
    <row r="69" spans="1:20" x14ac:dyDescent="0.25">
      <c r="A69" s="539">
        <v>1</v>
      </c>
      <c r="B69" s="540" t="s">
        <v>216</v>
      </c>
      <c r="C69" s="541" t="s">
        <v>233</v>
      </c>
      <c r="D69" s="542">
        <v>42674</v>
      </c>
      <c r="E69" s="541" t="s">
        <v>266</v>
      </c>
      <c r="F69" s="674" t="s">
        <v>281</v>
      </c>
      <c r="G69" s="685"/>
      <c r="H69" s="687"/>
      <c r="I69" s="686"/>
      <c r="J69" s="686"/>
      <c r="K69" s="686"/>
      <c r="L69" s="686"/>
      <c r="M69" s="686"/>
      <c r="N69" s="686"/>
      <c r="O69" s="686"/>
      <c r="P69" s="686"/>
      <c r="Q69" s="686"/>
      <c r="R69" s="686"/>
      <c r="S69" s="686"/>
      <c r="T69" s="686"/>
    </row>
    <row r="70" spans="1:20" x14ac:dyDescent="0.25">
      <c r="A70" s="539">
        <v>2</v>
      </c>
      <c r="B70" s="540" t="s">
        <v>217</v>
      </c>
      <c r="C70" s="541" t="s">
        <v>234</v>
      </c>
      <c r="D70" s="542">
        <v>42674</v>
      </c>
      <c r="E70" s="539">
        <v>5</v>
      </c>
      <c r="F70" s="672" t="s">
        <v>279</v>
      </c>
      <c r="G70" s="685"/>
      <c r="H70" s="687"/>
      <c r="I70" s="686"/>
      <c r="J70" s="686"/>
      <c r="K70" s="686"/>
      <c r="L70" s="686"/>
      <c r="M70" s="686"/>
      <c r="N70" s="686"/>
      <c r="O70" s="686"/>
      <c r="P70" s="686"/>
      <c r="Q70" s="686"/>
      <c r="R70" s="686"/>
      <c r="S70" s="686"/>
      <c r="T70" s="686"/>
    </row>
    <row r="71" spans="1:20" x14ac:dyDescent="0.25">
      <c r="A71" s="539">
        <v>3</v>
      </c>
      <c r="B71" s="540" t="s">
        <v>218</v>
      </c>
      <c r="C71" s="541" t="s">
        <v>267</v>
      </c>
      <c r="D71" s="542">
        <v>42674</v>
      </c>
      <c r="E71" s="541" t="s">
        <v>266</v>
      </c>
      <c r="F71" s="672" t="s">
        <v>279</v>
      </c>
      <c r="G71" s="685"/>
      <c r="H71" s="687"/>
      <c r="I71" s="686"/>
      <c r="J71" s="686"/>
      <c r="K71" s="686"/>
      <c r="L71" s="686"/>
      <c r="M71" s="686"/>
      <c r="N71" s="686"/>
      <c r="O71" s="686"/>
      <c r="P71" s="686"/>
      <c r="Q71" s="686"/>
      <c r="R71" s="686"/>
      <c r="S71" s="686"/>
      <c r="T71" s="686"/>
    </row>
    <row r="72" spans="1:20" ht="18.75" x14ac:dyDescent="0.25">
      <c r="A72" s="539">
        <v>4</v>
      </c>
      <c r="B72" s="540" t="s">
        <v>219</v>
      </c>
      <c r="C72" s="541" t="s">
        <v>233</v>
      </c>
      <c r="D72" s="542">
        <v>42674</v>
      </c>
      <c r="E72" s="541">
        <v>10</v>
      </c>
      <c r="F72" s="672" t="s">
        <v>279</v>
      </c>
      <c r="G72" s="685"/>
      <c r="H72" s="687"/>
      <c r="I72" s="686"/>
      <c r="J72" s="557"/>
      <c r="K72" s="686"/>
      <c r="L72" s="681"/>
      <c r="M72" s="686"/>
      <c r="N72" s="686"/>
      <c r="O72" s="686"/>
      <c r="P72" s="686"/>
      <c r="Q72" s="686"/>
      <c r="R72" s="686"/>
      <c r="S72" s="686"/>
      <c r="T72" s="686"/>
    </row>
    <row r="73" spans="1:20" ht="25.5" x14ac:dyDescent="0.25">
      <c r="A73" s="539">
        <v>5</v>
      </c>
      <c r="B73" s="540" t="s">
        <v>220</v>
      </c>
      <c r="C73" s="541" t="s">
        <v>240</v>
      </c>
      <c r="D73" s="542">
        <v>42674</v>
      </c>
      <c r="E73" s="541">
        <v>5</v>
      </c>
      <c r="F73" s="672" t="s">
        <v>279</v>
      </c>
      <c r="G73" s="685"/>
      <c r="H73" s="687"/>
      <c r="I73" s="686"/>
      <c r="J73" s="686"/>
      <c r="K73" s="686"/>
      <c r="L73" s="686"/>
      <c r="M73" s="686"/>
      <c r="N73" s="686"/>
      <c r="O73" s="686"/>
      <c r="P73" s="686"/>
      <c r="Q73" s="686"/>
      <c r="R73" s="686"/>
      <c r="S73" s="686"/>
      <c r="T73" s="686"/>
    </row>
    <row r="74" spans="1:20" x14ac:dyDescent="0.25">
      <c r="A74" s="539">
        <v>6</v>
      </c>
      <c r="B74" s="540" t="s">
        <v>221</v>
      </c>
      <c r="C74" s="541" t="s">
        <v>234</v>
      </c>
      <c r="D74" s="542">
        <v>42674</v>
      </c>
      <c r="E74" s="541" t="s">
        <v>287</v>
      </c>
      <c r="F74" s="672" t="s">
        <v>282</v>
      </c>
      <c r="G74" s="685"/>
      <c r="H74" s="687"/>
      <c r="I74" s="686"/>
      <c r="J74" s="686"/>
      <c r="K74" s="686"/>
      <c r="L74" s="686"/>
      <c r="M74" s="686"/>
      <c r="N74" s="686"/>
      <c r="O74" s="686"/>
      <c r="P74" s="686"/>
      <c r="Q74" s="686"/>
      <c r="R74" s="686"/>
      <c r="S74" s="686"/>
      <c r="T74" s="686"/>
    </row>
    <row r="75" spans="1:20" ht="63.75" x14ac:dyDescent="0.25">
      <c r="A75" s="539">
        <v>7</v>
      </c>
      <c r="B75" s="540" t="s">
        <v>222</v>
      </c>
      <c r="C75" s="541" t="s">
        <v>234</v>
      </c>
      <c r="D75" s="542">
        <v>42674</v>
      </c>
      <c r="E75" s="541" t="s">
        <v>288</v>
      </c>
      <c r="F75" s="672" t="s">
        <v>282</v>
      </c>
      <c r="G75" s="685"/>
      <c r="H75" s="687"/>
      <c r="I75" s="686"/>
      <c r="J75" s="686"/>
      <c r="K75" s="686"/>
      <c r="L75" s="686"/>
      <c r="M75" s="686"/>
      <c r="N75" s="686"/>
      <c r="O75" s="686"/>
      <c r="P75" s="686"/>
      <c r="Q75" s="686"/>
      <c r="R75" s="686"/>
      <c r="S75" s="686"/>
      <c r="T75" s="686"/>
    </row>
    <row r="76" spans="1:20" x14ac:dyDescent="0.25">
      <c r="A76" s="539">
        <v>8</v>
      </c>
      <c r="B76" s="540" t="s">
        <v>223</v>
      </c>
      <c r="C76" s="541" t="s">
        <v>234</v>
      </c>
      <c r="D76" s="542">
        <v>42674</v>
      </c>
      <c r="E76" s="541" t="s">
        <v>289</v>
      </c>
      <c r="F76" s="672" t="s">
        <v>282</v>
      </c>
      <c r="G76" s="685"/>
      <c r="H76" s="687"/>
      <c r="I76" s="686"/>
      <c r="J76" s="686"/>
      <c r="K76" s="686"/>
      <c r="L76" s="686"/>
      <c r="M76" s="686"/>
      <c r="N76" s="686"/>
      <c r="O76" s="686"/>
      <c r="P76" s="686"/>
      <c r="Q76" s="686"/>
      <c r="R76" s="686"/>
      <c r="S76" s="686"/>
      <c r="T76" s="686"/>
    </row>
    <row r="77" spans="1:20" x14ac:dyDescent="0.25">
      <c r="A77" s="539">
        <v>9</v>
      </c>
      <c r="B77" s="540" t="s">
        <v>224</v>
      </c>
      <c r="C77" s="541" t="s">
        <v>234</v>
      </c>
      <c r="D77" s="542">
        <v>42674</v>
      </c>
      <c r="E77" s="541" t="s">
        <v>283</v>
      </c>
      <c r="F77" s="672" t="s">
        <v>282</v>
      </c>
      <c r="G77" s="685"/>
      <c r="H77" s="687"/>
      <c r="I77" s="686"/>
      <c r="J77" s="686"/>
      <c r="K77" s="686"/>
      <c r="L77" s="686"/>
      <c r="M77" s="686"/>
      <c r="N77" s="686"/>
      <c r="O77" s="686"/>
      <c r="P77" s="686"/>
      <c r="Q77" s="686"/>
      <c r="R77" s="686"/>
      <c r="S77" s="686"/>
      <c r="T77" s="686"/>
    </row>
    <row r="78" spans="1:20" x14ac:dyDescent="0.25">
      <c r="A78" s="539">
        <v>10</v>
      </c>
      <c r="B78" s="563" t="s">
        <v>264</v>
      </c>
      <c r="C78" s="541" t="s">
        <v>233</v>
      </c>
      <c r="D78" s="542">
        <v>42674</v>
      </c>
      <c r="E78" s="541">
        <v>10</v>
      </c>
      <c r="F78" s="672" t="s">
        <v>279</v>
      </c>
      <c r="G78" s="685"/>
      <c r="H78" s="687"/>
      <c r="I78" s="686"/>
      <c r="J78" s="686"/>
      <c r="K78" s="686"/>
      <c r="L78" s="686"/>
      <c r="M78" s="686"/>
      <c r="N78" s="686"/>
      <c r="O78" s="686"/>
      <c r="P78" s="686"/>
      <c r="Q78" s="686"/>
      <c r="R78" s="686"/>
      <c r="S78" s="686"/>
      <c r="T78" s="686"/>
    </row>
    <row r="79" spans="1:20" x14ac:dyDescent="0.25">
      <c r="A79" s="539">
        <v>11</v>
      </c>
      <c r="B79" s="563" t="s">
        <v>277</v>
      </c>
      <c r="C79" s="541" t="s">
        <v>232</v>
      </c>
      <c r="D79" s="542"/>
      <c r="E79" s="541">
        <v>0</v>
      </c>
      <c r="F79" s="672" t="s">
        <v>279</v>
      </c>
      <c r="G79" s="685"/>
      <c r="H79" s="687"/>
      <c r="I79" s="686"/>
      <c r="J79" s="686"/>
      <c r="K79" s="686"/>
      <c r="L79" s="686"/>
      <c r="M79" s="686"/>
      <c r="N79" s="686"/>
      <c r="O79" s="686"/>
      <c r="P79" s="686"/>
      <c r="Q79" s="686"/>
      <c r="R79" s="686"/>
      <c r="S79" s="686"/>
      <c r="T79" s="686"/>
    </row>
    <row r="80" spans="1:20" ht="18.75" x14ac:dyDescent="0.25">
      <c r="A80" s="556">
        <v>12</v>
      </c>
      <c r="B80" s="563" t="s">
        <v>284</v>
      </c>
      <c r="C80" s="541" t="s">
        <v>234</v>
      </c>
      <c r="D80" s="560">
        <v>42674</v>
      </c>
      <c r="E80" s="541" t="s">
        <v>285</v>
      </c>
      <c r="F80" s="672" t="s">
        <v>280</v>
      </c>
      <c r="G80" s="685"/>
      <c r="H80" s="687"/>
      <c r="I80" s="686"/>
      <c r="J80" s="686"/>
      <c r="K80" s="686"/>
      <c r="L80" s="686"/>
      <c r="M80" s="686"/>
      <c r="N80" s="686"/>
      <c r="O80" s="686"/>
      <c r="P80" s="686"/>
      <c r="Q80" s="686"/>
      <c r="R80" s="686"/>
      <c r="S80" s="686"/>
      <c r="T80" s="686"/>
    </row>
    <row r="81" spans="1:20" ht="22.5" x14ac:dyDescent="0.25">
      <c r="A81" s="638" t="s">
        <v>250</v>
      </c>
      <c r="B81" s="638"/>
      <c r="C81" s="638"/>
      <c r="D81" s="638"/>
      <c r="E81" s="598"/>
      <c r="F81" s="671"/>
      <c r="G81" s="685"/>
      <c r="H81" s="687"/>
      <c r="I81" s="686"/>
      <c r="J81" s="686"/>
      <c r="K81" s="686"/>
      <c r="L81" s="686"/>
      <c r="M81" s="686"/>
      <c r="N81" s="686"/>
      <c r="O81" s="686"/>
      <c r="P81" s="686"/>
      <c r="Q81" s="686"/>
      <c r="R81" s="686"/>
      <c r="S81" s="686"/>
      <c r="T81" s="686"/>
    </row>
    <row r="82" spans="1:20" ht="18.75" x14ac:dyDescent="0.25">
      <c r="A82" s="556">
        <v>1</v>
      </c>
      <c r="B82" s="540" t="s">
        <v>228</v>
      </c>
      <c r="C82" s="541" t="s">
        <v>234</v>
      </c>
      <c r="D82" s="542">
        <v>42674</v>
      </c>
      <c r="E82" s="541" t="s">
        <v>262</v>
      </c>
      <c r="F82" s="672" t="s">
        <v>279</v>
      </c>
      <c r="G82" s="685"/>
      <c r="H82" s="687"/>
      <c r="I82" s="686"/>
      <c r="J82" s="686"/>
      <c r="K82" s="686"/>
      <c r="L82" s="686"/>
      <c r="M82" s="686"/>
      <c r="N82" s="686"/>
      <c r="O82" s="686"/>
      <c r="P82" s="686"/>
      <c r="Q82" s="686"/>
      <c r="R82" s="686"/>
      <c r="S82" s="686"/>
      <c r="T82" s="686"/>
    </row>
    <row r="83" spans="1:20" ht="30" customHeight="1" x14ac:dyDescent="0.25">
      <c r="A83" s="595"/>
      <c r="B83" s="642" t="s">
        <v>304</v>
      </c>
      <c r="C83" s="642"/>
      <c r="D83" s="596"/>
      <c r="E83" s="557"/>
      <c r="F83" s="557"/>
      <c r="G83" s="685"/>
      <c r="H83" s="687"/>
      <c r="I83" s="686"/>
      <c r="J83" s="686"/>
      <c r="K83" s="686"/>
      <c r="L83" s="686"/>
      <c r="M83" s="686"/>
      <c r="N83" s="686"/>
      <c r="O83" s="686"/>
      <c r="P83" s="686"/>
      <c r="Q83" s="686"/>
      <c r="R83" s="686"/>
      <c r="S83" s="686"/>
      <c r="T83" s="686"/>
    </row>
    <row r="84" spans="1:20" x14ac:dyDescent="0.25">
      <c r="A84" s="686"/>
      <c r="B84" s="690"/>
      <c r="C84" s="686"/>
      <c r="G84" s="685"/>
      <c r="H84" s="687"/>
      <c r="I84" s="686"/>
      <c r="J84" s="686"/>
      <c r="K84" s="686"/>
      <c r="L84" s="686"/>
      <c r="M84" s="686"/>
      <c r="N84" s="686"/>
      <c r="O84" s="686"/>
      <c r="P84" s="686"/>
      <c r="Q84" s="686"/>
      <c r="R84" s="686"/>
      <c r="S84" s="686"/>
      <c r="T84" s="686"/>
    </row>
    <row r="85" spans="1:20" ht="30" hidden="1" x14ac:dyDescent="0.4">
      <c r="A85" s="691"/>
      <c r="B85" s="549"/>
      <c r="C85" s="686"/>
      <c r="E85" s="572">
        <f>8/54*100</f>
        <v>14.814814814814813</v>
      </c>
      <c r="G85" s="685"/>
      <c r="H85" s="687"/>
      <c r="I85" s="686"/>
      <c r="J85" s="686"/>
      <c r="K85" s="686"/>
      <c r="L85" s="686"/>
      <c r="M85" s="686"/>
      <c r="N85" s="686"/>
      <c r="O85" s="686"/>
      <c r="P85" s="686"/>
      <c r="Q85" s="686"/>
      <c r="R85" s="686"/>
      <c r="S85" s="686"/>
      <c r="T85" s="686"/>
    </row>
    <row r="86" spans="1:20" ht="30" hidden="1" x14ac:dyDescent="0.4">
      <c r="A86" s="692"/>
      <c r="B86" s="686"/>
      <c r="C86" s="686"/>
      <c r="G86" s="685"/>
      <c r="H86" s="687"/>
      <c r="I86" s="686"/>
      <c r="J86" s="686"/>
      <c r="K86" s="686"/>
      <c r="L86" s="686"/>
      <c r="M86" s="686"/>
      <c r="N86" s="686"/>
      <c r="O86" s="686"/>
      <c r="P86" s="686"/>
      <c r="Q86" s="686"/>
      <c r="R86" s="686"/>
      <c r="S86" s="686"/>
      <c r="T86" s="686"/>
    </row>
    <row r="87" spans="1:20" hidden="1" x14ac:dyDescent="0.25">
      <c r="A87" s="686"/>
      <c r="B87" s="686"/>
      <c r="C87" s="686"/>
      <c r="G87" s="685"/>
      <c r="H87" s="687"/>
      <c r="I87" s="686"/>
      <c r="J87" s="686"/>
      <c r="K87" s="686"/>
      <c r="L87" s="686"/>
      <c r="M87" s="686"/>
      <c r="N87" s="686"/>
      <c r="O87" s="686"/>
      <c r="P87" s="686"/>
      <c r="Q87" s="686"/>
      <c r="R87" s="686"/>
      <c r="S87" s="686"/>
      <c r="T87" s="686"/>
    </row>
    <row r="88" spans="1:20" hidden="1" x14ac:dyDescent="0.25">
      <c r="A88" s="686"/>
      <c r="B88" s="686"/>
      <c r="C88" s="686"/>
      <c r="G88" s="685"/>
      <c r="H88" s="687"/>
      <c r="I88" s="686"/>
      <c r="J88" s="686"/>
      <c r="K88" s="686"/>
      <c r="L88" s="686"/>
      <c r="M88" s="686"/>
      <c r="N88" s="686"/>
      <c r="O88" s="686"/>
      <c r="P88" s="686"/>
      <c r="Q88" s="686"/>
      <c r="R88" s="686"/>
      <c r="S88" s="686"/>
      <c r="T88" s="686"/>
    </row>
    <row r="89" spans="1:20" ht="20.25" hidden="1" x14ac:dyDescent="0.25">
      <c r="A89" s="686"/>
      <c r="B89" s="548"/>
      <c r="C89" s="686"/>
      <c r="D89" s="572" t="s">
        <v>273</v>
      </c>
      <c r="G89" s="685"/>
      <c r="H89" s="687"/>
      <c r="I89" s="686"/>
      <c r="J89" s="686"/>
      <c r="K89" s="686"/>
      <c r="L89" s="686"/>
      <c r="M89" s="686"/>
      <c r="N89" s="686"/>
      <c r="O89" s="686"/>
      <c r="P89" s="686"/>
      <c r="Q89" s="686"/>
      <c r="R89" s="686"/>
      <c r="S89" s="686"/>
      <c r="T89" s="686"/>
    </row>
    <row r="90" spans="1:20" ht="20.25" hidden="1" x14ac:dyDescent="0.3">
      <c r="A90" s="686"/>
      <c r="B90" s="693"/>
      <c r="C90" s="686"/>
      <c r="G90" s="685"/>
      <c r="H90" s="687"/>
      <c r="I90" s="686"/>
      <c r="J90" s="686"/>
      <c r="K90" s="686"/>
      <c r="L90" s="686"/>
      <c r="M90" s="686"/>
      <c r="N90" s="686"/>
      <c r="O90" s="686"/>
      <c r="P90" s="686"/>
      <c r="Q90" s="686"/>
      <c r="R90" s="686"/>
      <c r="S90" s="686"/>
      <c r="T90" s="686"/>
    </row>
    <row r="91" spans="1:20" ht="20.25" hidden="1" x14ac:dyDescent="0.3">
      <c r="A91" s="686"/>
      <c r="B91" s="693"/>
      <c r="C91" s="694"/>
      <c r="D91" s="577">
        <f>2696588770*8.3</f>
        <v>22381686791.000004</v>
      </c>
      <c r="G91" s="685"/>
      <c r="H91" s="687"/>
      <c r="I91" s="686"/>
      <c r="J91" s="686"/>
      <c r="K91" s="686"/>
      <c r="L91" s="686"/>
      <c r="M91" s="686"/>
      <c r="N91" s="686"/>
      <c r="O91" s="686"/>
      <c r="P91" s="686"/>
      <c r="Q91" s="686"/>
      <c r="R91" s="686"/>
      <c r="S91" s="686"/>
      <c r="T91" s="686"/>
    </row>
    <row r="92" spans="1:20" ht="20.25" hidden="1" x14ac:dyDescent="0.3">
      <c r="A92" s="686"/>
      <c r="B92" s="695"/>
      <c r="C92" s="686"/>
      <c r="D92" s="579">
        <v>22414782.210000001</v>
      </c>
      <c r="E92" s="580" t="s">
        <v>272</v>
      </c>
      <c r="F92" s="580"/>
      <c r="G92" s="685"/>
      <c r="H92" s="687"/>
      <c r="I92" s="686"/>
      <c r="J92" s="686"/>
      <c r="K92" s="686"/>
      <c r="L92" s="686"/>
      <c r="M92" s="686"/>
      <c r="N92" s="686"/>
      <c r="O92" s="686"/>
      <c r="P92" s="686"/>
      <c r="Q92" s="686"/>
      <c r="R92" s="686"/>
      <c r="S92" s="686"/>
      <c r="T92" s="686"/>
    </row>
    <row r="93" spans="1:20" hidden="1" x14ac:dyDescent="0.25">
      <c r="A93" s="686"/>
      <c r="B93" s="686"/>
      <c r="C93" s="686"/>
      <c r="D93" s="581">
        <f>D92/8.3</f>
        <v>2700576.169879518</v>
      </c>
      <c r="E93" s="582" t="s">
        <v>271</v>
      </c>
      <c r="F93" s="582"/>
      <c r="G93" s="685"/>
      <c r="H93" s="687"/>
      <c r="I93" s="686"/>
      <c r="J93" s="686"/>
      <c r="K93" s="686"/>
      <c r="L93" s="686"/>
      <c r="M93" s="686"/>
      <c r="N93" s="686"/>
      <c r="O93" s="686"/>
      <c r="P93" s="686"/>
      <c r="Q93" s="686"/>
      <c r="R93" s="686"/>
      <c r="S93" s="686"/>
      <c r="T93" s="686"/>
    </row>
    <row r="94" spans="1:20" x14ac:dyDescent="0.25">
      <c r="A94" s="686"/>
      <c r="B94" s="686"/>
      <c r="C94" s="686"/>
      <c r="D94" s="581"/>
      <c r="E94" s="582"/>
      <c r="F94" s="582"/>
      <c r="G94" s="685"/>
      <c r="H94" s="687"/>
      <c r="I94" s="686"/>
      <c r="J94" s="686"/>
      <c r="K94" s="686"/>
      <c r="L94" s="686"/>
      <c r="M94" s="686"/>
      <c r="N94" s="686"/>
      <c r="O94" s="686"/>
      <c r="P94" s="686"/>
      <c r="Q94" s="686"/>
      <c r="R94" s="686"/>
      <c r="S94" s="686"/>
      <c r="T94" s="686"/>
    </row>
    <row r="95" spans="1:20" x14ac:dyDescent="0.25">
      <c r="A95" s="686"/>
      <c r="B95" s="686"/>
      <c r="C95" s="686"/>
      <c r="G95" s="685"/>
      <c r="H95" s="687"/>
      <c r="I95" s="686"/>
      <c r="J95" s="686"/>
      <c r="K95" s="686"/>
      <c r="L95" s="686"/>
      <c r="M95" s="686"/>
      <c r="N95" s="686"/>
      <c r="O95" s="686"/>
      <c r="P95" s="686"/>
      <c r="Q95" s="686"/>
      <c r="R95" s="686"/>
      <c r="S95" s="686"/>
      <c r="T95" s="686"/>
    </row>
    <row r="96" spans="1:20" x14ac:dyDescent="0.25">
      <c r="A96" s="696"/>
      <c r="B96" s="686"/>
      <c r="C96" s="686"/>
    </row>
    <row r="97" spans="1:5" x14ac:dyDescent="0.25">
      <c r="A97" s="686"/>
      <c r="B97" s="686"/>
      <c r="C97" s="686"/>
    </row>
    <row r="98" spans="1:5" ht="18.75" x14ac:dyDescent="0.25">
      <c r="A98" s="697"/>
      <c r="B98" s="686"/>
      <c r="C98" s="686"/>
      <c r="E98" s="572" t="s">
        <v>292</v>
      </c>
    </row>
    <row r="99" spans="1:5" x14ac:dyDescent="0.25">
      <c r="A99" s="686"/>
      <c r="B99" s="686"/>
      <c r="C99" s="686"/>
    </row>
    <row r="100" spans="1:5" x14ac:dyDescent="0.25">
      <c r="A100" s="698"/>
      <c r="B100" s="686"/>
      <c r="C100" s="686"/>
    </row>
    <row r="101" spans="1:5" x14ac:dyDescent="0.25">
      <c r="A101" s="686"/>
      <c r="B101" s="686"/>
      <c r="C101" s="686"/>
    </row>
    <row r="102" spans="1:5" x14ac:dyDescent="0.25">
      <c r="A102" s="686"/>
      <c r="B102" s="686"/>
      <c r="C102" s="686"/>
    </row>
    <row r="103" spans="1:5" x14ac:dyDescent="0.25">
      <c r="A103" s="686"/>
      <c r="B103" s="686"/>
      <c r="C103" s="686"/>
    </row>
  </sheetData>
  <mergeCells count="23">
    <mergeCell ref="F17:F18"/>
    <mergeCell ref="F24:F27"/>
    <mergeCell ref="B83:C83"/>
    <mergeCell ref="H1:K1"/>
    <mergeCell ref="L1:M1"/>
    <mergeCell ref="A12:D12"/>
    <mergeCell ref="A16:D16"/>
    <mergeCell ref="A5:E5"/>
    <mergeCell ref="A6:A9"/>
    <mergeCell ref="B6:B9"/>
    <mergeCell ref="C6:C9"/>
    <mergeCell ref="D6:D9"/>
    <mergeCell ref="E6:E9"/>
    <mergeCell ref="F6:F9"/>
    <mergeCell ref="F13:F15"/>
    <mergeCell ref="A35:D35"/>
    <mergeCell ref="A40:D40"/>
    <mergeCell ref="A68:D68"/>
    <mergeCell ref="A81:D81"/>
    <mergeCell ref="A19:D19"/>
    <mergeCell ref="A21:D21"/>
    <mergeCell ref="A23:D23"/>
    <mergeCell ref="A29:D29"/>
  </mergeCells>
  <pageMargins left="0.43307086614173229" right="0.23622047244094491" top="0.74803149606299213" bottom="0.74803149606299213" header="0.31496062992125984" footer="0.31496062992125984"/>
  <pageSetup paperSize="8" scale="49" fitToHeight="0" orientation="landscape" r:id="rId1"/>
  <headerFooter alignWithMargins="0"/>
  <rowBreaks count="1" manualBreakCount="1">
    <brk id="44" max="5" man="1"/>
  </rowBreaks>
  <colBreaks count="1" manualBreakCount="1">
    <brk id="7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view="pageBreakPreview" topLeftCell="A52" zoomScale="66" zoomScaleNormal="55" zoomScaleSheetLayoutView="66" workbookViewId="0">
      <selection activeCell="A35" sqref="A35:D35"/>
    </sheetView>
  </sheetViews>
  <sheetFormatPr defaultColWidth="75.140625" defaultRowHeight="15.75" x14ac:dyDescent="0.25"/>
  <cols>
    <col min="1" max="1" width="8.85546875" style="572" customWidth="1"/>
    <col min="2" max="2" width="75.140625" style="572" customWidth="1"/>
    <col min="3" max="3" width="111.7109375" style="572" customWidth="1"/>
    <col min="4" max="4" width="26.85546875" style="572" customWidth="1"/>
    <col min="5" max="6" width="32.5703125" style="572" customWidth="1"/>
    <col min="7" max="7" width="12.85546875" style="571" customWidth="1"/>
    <col min="8" max="10" width="9.140625" style="572" customWidth="1"/>
    <col min="11" max="11" width="8.7109375" style="572" customWidth="1"/>
    <col min="12" max="241" width="9.140625" style="572" customWidth="1"/>
    <col min="242" max="242" width="8.85546875" style="572" customWidth="1"/>
    <col min="243" max="16384" width="75.140625" style="572"/>
  </cols>
  <sheetData>
    <row r="1" spans="1:13" s="9" customFormat="1" ht="20.25" x14ac:dyDescent="0.25">
      <c r="A1" s="1"/>
      <c r="B1" s="2"/>
      <c r="C1" s="543"/>
      <c r="D1" s="543"/>
      <c r="E1" s="543"/>
      <c r="F1" s="543"/>
      <c r="G1" s="550"/>
      <c r="H1" s="643"/>
      <c r="I1" s="643"/>
      <c r="J1" s="643"/>
      <c r="K1" s="643"/>
      <c r="L1" s="617"/>
      <c r="M1" s="617"/>
    </row>
    <row r="2" spans="1:13" s="9" customFormat="1" ht="18.75" x14ac:dyDescent="0.25">
      <c r="A2" s="1"/>
      <c r="B2" s="2"/>
      <c r="C2" s="7"/>
      <c r="D2" s="7"/>
      <c r="E2" s="7"/>
      <c r="F2" s="7"/>
      <c r="G2" s="551"/>
    </row>
    <row r="3" spans="1:13" s="9" customFormat="1" ht="18.75" x14ac:dyDescent="0.25">
      <c r="A3" s="1"/>
      <c r="B3" s="2"/>
      <c r="C3" s="7"/>
      <c r="D3" s="7"/>
      <c r="E3" s="7"/>
      <c r="F3" s="7"/>
      <c r="G3" s="551"/>
    </row>
    <row r="4" spans="1:13" s="9" customFormat="1" ht="18.75" x14ac:dyDescent="0.25">
      <c r="A4" s="1"/>
      <c r="B4" s="2"/>
      <c r="C4" s="7"/>
      <c r="D4" s="7"/>
      <c r="E4" s="7"/>
      <c r="F4" s="7"/>
      <c r="G4" s="551"/>
    </row>
    <row r="5" spans="1:13" s="9" customFormat="1" ht="25.5" x14ac:dyDescent="0.25">
      <c r="A5" s="647" t="s">
        <v>179</v>
      </c>
      <c r="B5" s="647"/>
      <c r="C5" s="647"/>
      <c r="D5" s="647"/>
      <c r="E5" s="648"/>
      <c r="F5" s="562"/>
      <c r="G5" s="552"/>
    </row>
    <row r="6" spans="1:13" s="566" customFormat="1" ht="18.75" x14ac:dyDescent="0.3">
      <c r="A6" s="649" t="s">
        <v>230</v>
      </c>
      <c r="B6" s="649" t="s">
        <v>251</v>
      </c>
      <c r="C6" s="654" t="s">
        <v>231</v>
      </c>
      <c r="D6" s="655" t="s">
        <v>12</v>
      </c>
      <c r="E6" s="655" t="s">
        <v>261</v>
      </c>
      <c r="F6" s="658" t="s">
        <v>278</v>
      </c>
      <c r="G6" s="552"/>
    </row>
    <row r="7" spans="1:13" s="566" customFormat="1" ht="18.75" x14ac:dyDescent="0.3">
      <c r="A7" s="650"/>
      <c r="B7" s="652"/>
      <c r="C7" s="652"/>
      <c r="D7" s="656"/>
      <c r="E7" s="656"/>
      <c r="F7" s="659"/>
      <c r="G7" s="552"/>
    </row>
    <row r="8" spans="1:13" s="566" customFormat="1" ht="18.75" x14ac:dyDescent="0.3">
      <c r="A8" s="650"/>
      <c r="B8" s="652"/>
      <c r="C8" s="652"/>
      <c r="D8" s="656"/>
      <c r="E8" s="656"/>
      <c r="F8" s="659"/>
      <c r="G8" s="552"/>
    </row>
    <row r="9" spans="1:13" s="566" customFormat="1" ht="18.75" x14ac:dyDescent="0.3">
      <c r="A9" s="651"/>
      <c r="B9" s="653"/>
      <c r="C9" s="653"/>
      <c r="D9" s="657"/>
      <c r="E9" s="656"/>
      <c r="F9" s="660"/>
      <c r="G9" s="552"/>
    </row>
    <row r="10" spans="1:13" s="566" customFormat="1" ht="18.75" x14ac:dyDescent="0.3">
      <c r="A10" s="17">
        <v>1</v>
      </c>
      <c r="B10" s="17">
        <v>2</v>
      </c>
      <c r="C10" s="17">
        <v>4</v>
      </c>
      <c r="D10" s="17">
        <v>5</v>
      </c>
      <c r="E10" s="17">
        <v>6</v>
      </c>
      <c r="F10" s="17"/>
      <c r="G10" s="552"/>
    </row>
    <row r="11" spans="1:13" s="568" customFormat="1" ht="23.25" x14ac:dyDescent="0.35">
      <c r="A11" s="546" t="s">
        <v>229</v>
      </c>
      <c r="B11" s="544"/>
      <c r="C11" s="545"/>
      <c r="D11" s="547"/>
      <c r="E11" s="567"/>
      <c r="F11" s="567"/>
      <c r="G11" s="552"/>
    </row>
    <row r="12" spans="1:13" s="568" customFormat="1" ht="23.25" x14ac:dyDescent="0.35">
      <c r="A12" s="662" t="s">
        <v>241</v>
      </c>
      <c r="B12" s="663"/>
      <c r="C12" s="663"/>
      <c r="D12" s="664"/>
      <c r="E12" s="569"/>
      <c r="F12" s="569"/>
      <c r="G12" s="552"/>
    </row>
    <row r="13" spans="1:13" s="566" customFormat="1" ht="18.75" x14ac:dyDescent="0.3">
      <c r="A13" s="539">
        <v>1</v>
      </c>
      <c r="B13" s="540" t="s">
        <v>180</v>
      </c>
      <c r="C13" s="541" t="s">
        <v>232</v>
      </c>
      <c r="D13" s="542">
        <v>42674</v>
      </c>
      <c r="E13" s="541"/>
      <c r="F13" s="641" t="s">
        <v>280</v>
      </c>
      <c r="G13" s="552"/>
    </row>
    <row r="14" spans="1:13" s="570" customFormat="1" ht="20.25" x14ac:dyDescent="0.3">
      <c r="A14" s="539">
        <v>2</v>
      </c>
      <c r="B14" s="540" t="s">
        <v>181</v>
      </c>
      <c r="C14" s="541" t="s">
        <v>232</v>
      </c>
      <c r="D14" s="542">
        <v>42674</v>
      </c>
      <c r="E14" s="541"/>
      <c r="F14" s="641"/>
      <c r="G14" s="552"/>
    </row>
    <row r="15" spans="1:13" s="33" customFormat="1" ht="18.75" x14ac:dyDescent="0.3">
      <c r="A15" s="556">
        <v>3</v>
      </c>
      <c r="B15" s="540" t="s">
        <v>182</v>
      </c>
      <c r="C15" s="541" t="s">
        <v>233</v>
      </c>
      <c r="D15" s="542">
        <v>42674</v>
      </c>
      <c r="E15" s="541">
        <v>100</v>
      </c>
      <c r="F15" s="641"/>
      <c r="G15" s="553">
        <v>1</v>
      </c>
      <c r="H15" s="541">
        <v>100</v>
      </c>
    </row>
    <row r="16" spans="1:13" s="33" customFormat="1" ht="22.5" x14ac:dyDescent="0.3">
      <c r="A16" s="661" t="s">
        <v>242</v>
      </c>
      <c r="B16" s="661"/>
      <c r="C16" s="661"/>
      <c r="D16" s="661"/>
      <c r="E16" s="541"/>
      <c r="F16" s="541"/>
      <c r="G16" s="553"/>
      <c r="H16" s="541"/>
    </row>
    <row r="17" spans="1:8" s="33" customFormat="1" ht="18.75" x14ac:dyDescent="0.3">
      <c r="A17" s="539">
        <v>1</v>
      </c>
      <c r="B17" s="540" t="s">
        <v>183</v>
      </c>
      <c r="C17" s="541" t="s">
        <v>233</v>
      </c>
      <c r="D17" s="542">
        <v>42674</v>
      </c>
      <c r="E17" s="541">
        <v>100</v>
      </c>
      <c r="F17" s="641" t="s">
        <v>280</v>
      </c>
      <c r="G17" s="553">
        <v>2</v>
      </c>
      <c r="H17" s="541">
        <v>100</v>
      </c>
    </row>
    <row r="18" spans="1:8" ht="18.75" x14ac:dyDescent="0.25">
      <c r="A18" s="556">
        <v>2</v>
      </c>
      <c r="B18" s="540" t="s">
        <v>184</v>
      </c>
      <c r="C18" s="541" t="s">
        <v>233</v>
      </c>
      <c r="D18" s="542">
        <v>42674</v>
      </c>
      <c r="E18" s="541">
        <v>100</v>
      </c>
      <c r="F18" s="641"/>
      <c r="G18" s="571">
        <v>3</v>
      </c>
      <c r="H18" s="541">
        <v>100</v>
      </c>
    </row>
    <row r="19" spans="1:8" ht="22.5" x14ac:dyDescent="0.25">
      <c r="A19" s="661" t="s">
        <v>243</v>
      </c>
      <c r="B19" s="661"/>
      <c r="C19" s="661"/>
      <c r="D19" s="661"/>
      <c r="E19" s="541"/>
      <c r="F19" s="541"/>
    </row>
    <row r="20" spans="1:8" ht="18.75" x14ac:dyDescent="0.25">
      <c r="A20" s="556">
        <v>1</v>
      </c>
      <c r="B20" s="540" t="s">
        <v>185</v>
      </c>
      <c r="C20" s="541" t="s">
        <v>234</v>
      </c>
      <c r="D20" s="542">
        <v>42674</v>
      </c>
      <c r="E20" s="541">
        <v>100</v>
      </c>
      <c r="F20" s="541" t="s">
        <v>279</v>
      </c>
      <c r="G20" s="553">
        <v>4</v>
      </c>
      <c r="H20" s="564">
        <v>100</v>
      </c>
    </row>
    <row r="21" spans="1:8" ht="22.5" x14ac:dyDescent="0.25">
      <c r="A21" s="661" t="s">
        <v>244</v>
      </c>
      <c r="B21" s="661"/>
      <c r="C21" s="661"/>
      <c r="D21" s="661"/>
      <c r="E21" s="541"/>
      <c r="F21" s="541"/>
    </row>
    <row r="22" spans="1:8" ht="18.75" x14ac:dyDescent="0.25">
      <c r="A22" s="556">
        <v>1</v>
      </c>
      <c r="B22" s="540" t="s">
        <v>186</v>
      </c>
      <c r="C22" s="541" t="s">
        <v>234</v>
      </c>
      <c r="D22" s="542">
        <v>42674</v>
      </c>
      <c r="E22" s="541">
        <v>30</v>
      </c>
      <c r="F22" s="541" t="s">
        <v>279</v>
      </c>
      <c r="H22" s="572">
        <v>30</v>
      </c>
    </row>
    <row r="23" spans="1:8" ht="22.5" x14ac:dyDescent="0.25">
      <c r="A23" s="661" t="s">
        <v>245</v>
      </c>
      <c r="B23" s="661"/>
      <c r="C23" s="661"/>
      <c r="D23" s="661"/>
      <c r="E23" s="541"/>
      <c r="F23" s="541"/>
    </row>
    <row r="24" spans="1:8" x14ac:dyDescent="0.25">
      <c r="A24" s="539">
        <v>1</v>
      </c>
      <c r="B24" s="540" t="s">
        <v>187</v>
      </c>
      <c r="C24" s="541" t="s">
        <v>232</v>
      </c>
      <c r="D24" s="542">
        <v>42674</v>
      </c>
      <c r="E24" s="541">
        <v>50</v>
      </c>
      <c r="F24" s="641" t="s">
        <v>280</v>
      </c>
      <c r="H24" s="541">
        <v>50</v>
      </c>
    </row>
    <row r="25" spans="1:8" x14ac:dyDescent="0.25">
      <c r="A25" s="539">
        <v>2</v>
      </c>
      <c r="B25" s="540" t="s">
        <v>188</v>
      </c>
      <c r="C25" s="541" t="s">
        <v>232</v>
      </c>
      <c r="D25" s="542">
        <v>42674</v>
      </c>
      <c r="E25" s="541">
        <v>50</v>
      </c>
      <c r="F25" s="641"/>
      <c r="H25" s="541">
        <v>50</v>
      </c>
    </row>
    <row r="26" spans="1:8" x14ac:dyDescent="0.25">
      <c r="A26" s="539">
        <v>3</v>
      </c>
      <c r="B26" s="540" t="s">
        <v>189</v>
      </c>
      <c r="C26" s="541" t="s">
        <v>232</v>
      </c>
      <c r="D26" s="542">
        <v>42674</v>
      </c>
      <c r="E26" s="541">
        <v>50</v>
      </c>
      <c r="F26" s="641"/>
      <c r="H26" s="541">
        <v>50</v>
      </c>
    </row>
    <row r="27" spans="1:8" x14ac:dyDescent="0.25">
      <c r="A27" s="539">
        <v>4</v>
      </c>
      <c r="B27" s="540" t="s">
        <v>190</v>
      </c>
      <c r="C27" s="541" t="s">
        <v>232</v>
      </c>
      <c r="D27" s="542">
        <v>42674</v>
      </c>
      <c r="E27" s="541">
        <v>50</v>
      </c>
      <c r="F27" s="641"/>
      <c r="H27" s="541">
        <v>50</v>
      </c>
    </row>
    <row r="28" spans="1:8" ht="18.75" x14ac:dyDescent="0.25">
      <c r="A28" s="556">
        <v>5</v>
      </c>
      <c r="B28" s="584" t="s">
        <v>259</v>
      </c>
      <c r="C28" s="541" t="s">
        <v>252</v>
      </c>
      <c r="D28" s="542">
        <v>42674</v>
      </c>
      <c r="E28" s="541" t="s">
        <v>291</v>
      </c>
      <c r="F28" s="541" t="s">
        <v>290</v>
      </c>
    </row>
    <row r="29" spans="1:8" ht="22.5" x14ac:dyDescent="0.25">
      <c r="A29" s="661" t="s">
        <v>246</v>
      </c>
      <c r="B29" s="661"/>
      <c r="C29" s="661"/>
      <c r="D29" s="661"/>
      <c r="E29" s="541"/>
      <c r="F29" s="541"/>
    </row>
    <row r="30" spans="1:8" x14ac:dyDescent="0.25">
      <c r="A30" s="539">
        <v>1</v>
      </c>
      <c r="B30" s="540" t="s">
        <v>191</v>
      </c>
      <c r="C30" s="541" t="s">
        <v>233</v>
      </c>
      <c r="D30" s="542">
        <v>42674</v>
      </c>
      <c r="E30" s="541">
        <v>60</v>
      </c>
      <c r="F30" s="541" t="s">
        <v>279</v>
      </c>
      <c r="H30" s="541">
        <v>60</v>
      </c>
    </row>
    <row r="31" spans="1:8" x14ac:dyDescent="0.25">
      <c r="A31" s="539">
        <v>2</v>
      </c>
      <c r="B31" s="540" t="s">
        <v>192</v>
      </c>
      <c r="C31" s="541" t="s">
        <v>233</v>
      </c>
      <c r="D31" s="542">
        <v>42674</v>
      </c>
      <c r="E31" s="541">
        <v>85</v>
      </c>
      <c r="F31" s="541" t="s">
        <v>279</v>
      </c>
      <c r="H31" s="541">
        <v>85</v>
      </c>
    </row>
    <row r="32" spans="1:8" x14ac:dyDescent="0.25">
      <c r="A32" s="539">
        <v>3</v>
      </c>
      <c r="B32" s="540" t="s">
        <v>225</v>
      </c>
      <c r="C32" s="541" t="s">
        <v>233</v>
      </c>
      <c r="D32" s="542">
        <v>42674</v>
      </c>
      <c r="E32" s="541">
        <v>30</v>
      </c>
      <c r="F32" s="541" t="s">
        <v>279</v>
      </c>
      <c r="H32" s="541">
        <v>30</v>
      </c>
    </row>
    <row r="33" spans="1:8" x14ac:dyDescent="0.25">
      <c r="A33" s="539">
        <v>4</v>
      </c>
      <c r="B33" s="540" t="s">
        <v>226</v>
      </c>
      <c r="C33" s="541" t="s">
        <v>233</v>
      </c>
      <c r="D33" s="542">
        <v>42674</v>
      </c>
      <c r="E33" s="541">
        <v>30</v>
      </c>
      <c r="F33" s="541" t="s">
        <v>279</v>
      </c>
      <c r="H33" s="541">
        <v>30</v>
      </c>
    </row>
    <row r="34" spans="1:8" ht="18.75" x14ac:dyDescent="0.25">
      <c r="A34" s="556">
        <v>5</v>
      </c>
      <c r="B34" s="540" t="s">
        <v>227</v>
      </c>
      <c r="C34" s="541" t="s">
        <v>233</v>
      </c>
      <c r="D34" s="542">
        <v>42674</v>
      </c>
      <c r="E34" s="541"/>
      <c r="F34" s="541"/>
    </row>
    <row r="35" spans="1:8" ht="22.5" x14ac:dyDescent="0.25">
      <c r="A35" s="661" t="s">
        <v>248</v>
      </c>
      <c r="B35" s="661"/>
      <c r="C35" s="661"/>
      <c r="D35" s="661"/>
      <c r="E35" s="541"/>
      <c r="F35" s="541"/>
      <c r="H35" s="572" t="s">
        <v>247</v>
      </c>
    </row>
    <row r="36" spans="1:8" ht="25.5" x14ac:dyDescent="0.25">
      <c r="A36" s="539">
        <v>1</v>
      </c>
      <c r="B36" s="540" t="s">
        <v>193</v>
      </c>
      <c r="C36" s="541" t="s">
        <v>235</v>
      </c>
      <c r="D36" s="542">
        <v>42674</v>
      </c>
      <c r="E36" s="541"/>
      <c r="F36" s="541"/>
    </row>
    <row r="37" spans="1:8" x14ac:dyDescent="0.25">
      <c r="A37" s="539">
        <v>2</v>
      </c>
      <c r="B37" s="540" t="s">
        <v>194</v>
      </c>
      <c r="C37" s="541" t="s">
        <v>232</v>
      </c>
      <c r="D37" s="542">
        <v>42674</v>
      </c>
      <c r="E37" s="541"/>
      <c r="F37" s="541"/>
    </row>
    <row r="38" spans="1:8" ht="28.5" customHeight="1" x14ac:dyDescent="0.25">
      <c r="A38" s="539">
        <v>3</v>
      </c>
      <c r="B38" s="540" t="s">
        <v>195</v>
      </c>
      <c r="C38" s="541" t="s">
        <v>236</v>
      </c>
      <c r="D38" s="542">
        <v>42674</v>
      </c>
      <c r="E38" s="541"/>
      <c r="F38" s="541"/>
    </row>
    <row r="39" spans="1:8" ht="23.25" customHeight="1" x14ac:dyDescent="0.25">
      <c r="A39" s="565">
        <v>4</v>
      </c>
      <c r="B39" s="540" t="s">
        <v>196</v>
      </c>
      <c r="C39" s="541" t="s">
        <v>236</v>
      </c>
      <c r="D39" s="542">
        <v>42674</v>
      </c>
      <c r="E39" s="541"/>
      <c r="F39" s="541"/>
    </row>
    <row r="40" spans="1:8" ht="22.5" x14ac:dyDescent="0.25">
      <c r="A40" s="661" t="s">
        <v>268</v>
      </c>
      <c r="B40" s="661"/>
      <c r="C40" s="661"/>
      <c r="D40" s="661"/>
      <c r="E40" s="541"/>
      <c r="F40" s="541"/>
    </row>
    <row r="41" spans="1:8" x14ac:dyDescent="0.25">
      <c r="A41" s="539">
        <v>1</v>
      </c>
      <c r="B41" s="540" t="s">
        <v>197</v>
      </c>
      <c r="C41" s="541" t="s">
        <v>234</v>
      </c>
      <c r="D41" s="542">
        <v>42674</v>
      </c>
      <c r="E41" s="541">
        <v>100</v>
      </c>
      <c r="F41" s="541" t="s">
        <v>279</v>
      </c>
      <c r="G41" s="571">
        <v>5</v>
      </c>
      <c r="H41" s="564">
        <v>100</v>
      </c>
    </row>
    <row r="42" spans="1:8" x14ac:dyDescent="0.25">
      <c r="A42" s="539">
        <f>A41+1</f>
        <v>2</v>
      </c>
      <c r="B42" s="540" t="s">
        <v>198</v>
      </c>
      <c r="C42" s="541" t="s">
        <v>237</v>
      </c>
      <c r="D42" s="542">
        <v>42674</v>
      </c>
      <c r="E42" s="541"/>
      <c r="F42" s="541" t="s">
        <v>279</v>
      </c>
    </row>
    <row r="43" spans="1:8" x14ac:dyDescent="0.25">
      <c r="A43" s="539">
        <f t="shared" ref="A43:A67" si="0">A42+1</f>
        <v>3</v>
      </c>
      <c r="B43" s="586" t="s">
        <v>199</v>
      </c>
      <c r="C43" s="555" t="s">
        <v>237</v>
      </c>
      <c r="D43" s="554">
        <v>42674</v>
      </c>
      <c r="E43" s="555" t="s">
        <v>297</v>
      </c>
      <c r="F43" s="555" t="s">
        <v>279</v>
      </c>
    </row>
    <row r="44" spans="1:8" x14ac:dyDescent="0.25">
      <c r="A44" s="539">
        <f t="shared" si="0"/>
        <v>4</v>
      </c>
      <c r="B44" s="540" t="s">
        <v>200</v>
      </c>
      <c r="C44" s="541" t="s">
        <v>237</v>
      </c>
      <c r="D44" s="542">
        <v>42674</v>
      </c>
      <c r="E44" s="541"/>
      <c r="F44" s="541" t="s">
        <v>279</v>
      </c>
    </row>
    <row r="45" spans="1:8" x14ac:dyDescent="0.25">
      <c r="A45" s="539">
        <f t="shared" si="0"/>
        <v>5</v>
      </c>
      <c r="B45" s="540" t="s">
        <v>201</v>
      </c>
      <c r="C45" s="541" t="s">
        <v>237</v>
      </c>
      <c r="D45" s="542">
        <v>42674</v>
      </c>
      <c r="E45" s="541"/>
      <c r="F45" s="541" t="s">
        <v>279</v>
      </c>
    </row>
    <row r="46" spans="1:8" ht="27.75" customHeight="1" x14ac:dyDescent="0.25">
      <c r="A46" s="539">
        <f t="shared" si="0"/>
        <v>6</v>
      </c>
      <c r="B46" s="540" t="s">
        <v>202</v>
      </c>
      <c r="C46" s="541" t="s">
        <v>236</v>
      </c>
      <c r="D46" s="542">
        <v>42674</v>
      </c>
      <c r="E46" s="541">
        <v>10</v>
      </c>
      <c r="F46" s="541" t="s">
        <v>279</v>
      </c>
      <c r="H46" s="572">
        <v>10</v>
      </c>
    </row>
    <row r="47" spans="1:8" x14ac:dyDescent="0.25">
      <c r="A47" s="539">
        <f t="shared" si="0"/>
        <v>7</v>
      </c>
      <c r="B47" s="540" t="s">
        <v>203</v>
      </c>
      <c r="C47" s="541" t="s">
        <v>238</v>
      </c>
      <c r="D47" s="542">
        <v>42674</v>
      </c>
      <c r="E47" s="541"/>
      <c r="F47" s="541" t="s">
        <v>279</v>
      </c>
    </row>
    <row r="48" spans="1:8" ht="27.75" customHeight="1" x14ac:dyDescent="0.25">
      <c r="A48" s="539">
        <f t="shared" si="0"/>
        <v>8</v>
      </c>
      <c r="B48" s="540" t="s">
        <v>204</v>
      </c>
      <c r="C48" s="541" t="s">
        <v>236</v>
      </c>
      <c r="D48" s="542">
        <v>42674</v>
      </c>
      <c r="E48" s="541" t="s">
        <v>263</v>
      </c>
      <c r="F48" s="541" t="s">
        <v>279</v>
      </c>
      <c r="H48" s="572">
        <v>75</v>
      </c>
    </row>
    <row r="49" spans="1:8" x14ac:dyDescent="0.25">
      <c r="A49" s="539">
        <f t="shared" si="0"/>
        <v>9</v>
      </c>
      <c r="B49" s="540" t="s">
        <v>205</v>
      </c>
      <c r="C49" s="541" t="s">
        <v>237</v>
      </c>
      <c r="D49" s="542">
        <v>42674</v>
      </c>
      <c r="E49" s="541"/>
      <c r="F49" s="541" t="s">
        <v>279</v>
      </c>
    </row>
    <row r="50" spans="1:8" x14ac:dyDescent="0.25">
      <c r="A50" s="539">
        <f t="shared" si="0"/>
        <v>10</v>
      </c>
      <c r="B50" s="540" t="s">
        <v>206</v>
      </c>
      <c r="C50" s="541" t="s">
        <v>237</v>
      </c>
      <c r="D50" s="542">
        <v>42674</v>
      </c>
      <c r="E50" s="541"/>
      <c r="F50" s="541" t="s">
        <v>279</v>
      </c>
    </row>
    <row r="51" spans="1:8" ht="32.25" customHeight="1" x14ac:dyDescent="0.25">
      <c r="A51" s="539">
        <f t="shared" si="0"/>
        <v>11</v>
      </c>
      <c r="B51" s="540" t="s">
        <v>207</v>
      </c>
      <c r="C51" s="541" t="s">
        <v>236</v>
      </c>
      <c r="D51" s="542">
        <v>42674</v>
      </c>
      <c r="E51" s="541">
        <v>100</v>
      </c>
      <c r="F51" s="541" t="s">
        <v>279</v>
      </c>
      <c r="G51" s="571">
        <v>6</v>
      </c>
      <c r="H51" s="564">
        <v>100</v>
      </c>
    </row>
    <row r="52" spans="1:8" x14ac:dyDescent="0.25">
      <c r="A52" s="539">
        <f t="shared" si="0"/>
        <v>12</v>
      </c>
      <c r="B52" s="540" t="s">
        <v>208</v>
      </c>
      <c r="C52" s="541" t="s">
        <v>239</v>
      </c>
      <c r="D52" s="542">
        <v>42674</v>
      </c>
      <c r="E52" s="541"/>
      <c r="F52" s="541" t="s">
        <v>279</v>
      </c>
    </row>
    <row r="53" spans="1:8" ht="26.25" customHeight="1" x14ac:dyDescent="0.25">
      <c r="A53" s="539">
        <f t="shared" si="0"/>
        <v>13</v>
      </c>
      <c r="B53" s="540" t="s">
        <v>209</v>
      </c>
      <c r="C53" s="541" t="s">
        <v>236</v>
      </c>
      <c r="D53" s="542">
        <v>42674</v>
      </c>
      <c r="E53" s="541"/>
      <c r="F53" s="541"/>
    </row>
    <row r="54" spans="1:8" ht="30" customHeight="1" x14ac:dyDescent="0.25">
      <c r="A54" s="539">
        <f t="shared" si="0"/>
        <v>14</v>
      </c>
      <c r="B54" s="540" t="s">
        <v>210</v>
      </c>
      <c r="C54" s="541" t="s">
        <v>236</v>
      </c>
      <c r="D54" s="542">
        <v>42674</v>
      </c>
      <c r="E54" s="541"/>
      <c r="F54" s="541"/>
    </row>
    <row r="55" spans="1:8" x14ac:dyDescent="0.25">
      <c r="A55" s="539">
        <f t="shared" si="0"/>
        <v>15</v>
      </c>
      <c r="B55" s="540" t="s">
        <v>211</v>
      </c>
      <c r="C55" s="541" t="s">
        <v>237</v>
      </c>
      <c r="D55" s="542">
        <v>42674</v>
      </c>
      <c r="E55" s="541"/>
      <c r="F55" s="541"/>
    </row>
    <row r="56" spans="1:8" x14ac:dyDescent="0.25">
      <c r="A56" s="539">
        <f t="shared" si="0"/>
        <v>16</v>
      </c>
      <c r="B56" s="540" t="s">
        <v>212</v>
      </c>
      <c r="C56" s="541" t="s">
        <v>237</v>
      </c>
      <c r="D56" s="542">
        <v>42674</v>
      </c>
      <c r="E56" s="541"/>
      <c r="F56" s="541"/>
    </row>
    <row r="57" spans="1:8" x14ac:dyDescent="0.25">
      <c r="A57" s="539">
        <f t="shared" si="0"/>
        <v>17</v>
      </c>
      <c r="B57" s="540" t="s">
        <v>213</v>
      </c>
      <c r="C57" s="541" t="s">
        <v>237</v>
      </c>
      <c r="D57" s="542">
        <v>42674</v>
      </c>
      <c r="E57" s="541"/>
      <c r="F57" s="541"/>
    </row>
    <row r="58" spans="1:8" x14ac:dyDescent="0.25">
      <c r="A58" s="539">
        <f t="shared" si="0"/>
        <v>18</v>
      </c>
      <c r="B58" s="540" t="s">
        <v>214</v>
      </c>
      <c r="C58" s="541" t="s">
        <v>239</v>
      </c>
      <c r="D58" s="542">
        <v>42674</v>
      </c>
      <c r="E58" s="541"/>
      <c r="F58" s="541"/>
    </row>
    <row r="59" spans="1:8" ht="25.5" x14ac:dyDescent="0.25">
      <c r="A59" s="539">
        <f t="shared" si="0"/>
        <v>19</v>
      </c>
      <c r="B59" s="540" t="s">
        <v>215</v>
      </c>
      <c r="C59" s="541" t="s">
        <v>265</v>
      </c>
      <c r="D59" s="542">
        <v>42674</v>
      </c>
      <c r="E59" s="541"/>
      <c r="F59" s="541"/>
    </row>
    <row r="60" spans="1:8" x14ac:dyDescent="0.25">
      <c r="A60" s="539">
        <f t="shared" si="0"/>
        <v>20</v>
      </c>
      <c r="B60" s="540" t="s">
        <v>260</v>
      </c>
      <c r="C60" s="541" t="s">
        <v>238</v>
      </c>
      <c r="D60" s="542">
        <v>42674</v>
      </c>
      <c r="E60" s="541"/>
      <c r="F60" s="541"/>
    </row>
    <row r="61" spans="1:8" x14ac:dyDescent="0.25">
      <c r="A61" s="539">
        <f t="shared" si="0"/>
        <v>21</v>
      </c>
      <c r="B61" s="540" t="s">
        <v>253</v>
      </c>
      <c r="C61" s="541" t="s">
        <v>252</v>
      </c>
      <c r="D61" s="542">
        <v>42735</v>
      </c>
      <c r="E61" s="541" t="s">
        <v>291</v>
      </c>
      <c r="F61" s="541" t="s">
        <v>290</v>
      </c>
    </row>
    <row r="62" spans="1:8" x14ac:dyDescent="0.25">
      <c r="A62" s="539">
        <f t="shared" si="0"/>
        <v>22</v>
      </c>
      <c r="B62" s="540" t="s">
        <v>254</v>
      </c>
      <c r="C62" s="541" t="s">
        <v>252</v>
      </c>
      <c r="D62" s="542">
        <v>42735</v>
      </c>
      <c r="E62" s="541" t="s">
        <v>291</v>
      </c>
      <c r="F62" s="541" t="s">
        <v>290</v>
      </c>
    </row>
    <row r="63" spans="1:8" x14ac:dyDescent="0.25">
      <c r="A63" s="539">
        <f t="shared" si="0"/>
        <v>23</v>
      </c>
      <c r="B63" s="540" t="s">
        <v>256</v>
      </c>
      <c r="C63" s="541" t="s">
        <v>252</v>
      </c>
      <c r="D63" s="542">
        <v>42735</v>
      </c>
      <c r="E63" s="541" t="s">
        <v>291</v>
      </c>
      <c r="F63" s="541" t="s">
        <v>290</v>
      </c>
    </row>
    <row r="64" spans="1:8" x14ac:dyDescent="0.25">
      <c r="A64" s="539">
        <f t="shared" si="0"/>
        <v>24</v>
      </c>
      <c r="B64" s="540" t="s">
        <v>255</v>
      </c>
      <c r="C64" s="541" t="s">
        <v>252</v>
      </c>
      <c r="D64" s="542">
        <v>42735</v>
      </c>
      <c r="E64" s="541" t="s">
        <v>291</v>
      </c>
      <c r="F64" s="541" t="s">
        <v>290</v>
      </c>
    </row>
    <row r="65" spans="1:10" x14ac:dyDescent="0.25">
      <c r="A65" s="539">
        <f t="shared" si="0"/>
        <v>25</v>
      </c>
      <c r="B65" s="540" t="s">
        <v>257</v>
      </c>
      <c r="C65" s="541" t="s">
        <v>252</v>
      </c>
      <c r="D65" s="542">
        <v>42735</v>
      </c>
      <c r="E65" s="541" t="s">
        <v>291</v>
      </c>
      <c r="F65" s="541" t="s">
        <v>290</v>
      </c>
    </row>
    <row r="66" spans="1:10" x14ac:dyDescent="0.25">
      <c r="A66" s="561">
        <f t="shared" si="0"/>
        <v>26</v>
      </c>
      <c r="B66" s="540" t="s">
        <v>258</v>
      </c>
      <c r="C66" s="541" t="s">
        <v>252</v>
      </c>
      <c r="D66" s="542">
        <v>42735</v>
      </c>
      <c r="E66" s="541" t="s">
        <v>291</v>
      </c>
      <c r="F66" s="541" t="s">
        <v>290</v>
      </c>
    </row>
    <row r="67" spans="1:10" ht="20.25" x14ac:dyDescent="0.25">
      <c r="A67" s="565">
        <f t="shared" si="0"/>
        <v>27</v>
      </c>
      <c r="B67" s="540" t="s">
        <v>276</v>
      </c>
      <c r="C67" s="541" t="s">
        <v>252</v>
      </c>
      <c r="D67" s="542">
        <v>42735</v>
      </c>
      <c r="E67" s="541" t="s">
        <v>291</v>
      </c>
      <c r="F67" s="541" t="s">
        <v>290</v>
      </c>
    </row>
    <row r="68" spans="1:10" ht="22.5" x14ac:dyDescent="0.25">
      <c r="A68" s="661" t="s">
        <v>249</v>
      </c>
      <c r="B68" s="661"/>
      <c r="C68" s="661"/>
      <c r="D68" s="661"/>
      <c r="E68" s="541"/>
      <c r="F68" s="541"/>
    </row>
    <row r="69" spans="1:10" x14ac:dyDescent="0.25">
      <c r="A69" s="539">
        <v>1</v>
      </c>
      <c r="B69" s="540" t="s">
        <v>216</v>
      </c>
      <c r="C69" s="541" t="s">
        <v>233</v>
      </c>
      <c r="D69" s="542">
        <v>42674</v>
      </c>
      <c r="E69" s="541" t="s">
        <v>266</v>
      </c>
      <c r="F69" s="541" t="s">
        <v>281</v>
      </c>
    </row>
    <row r="70" spans="1:10" x14ac:dyDescent="0.25">
      <c r="A70" s="539">
        <v>2</v>
      </c>
      <c r="B70" s="540" t="s">
        <v>217</v>
      </c>
      <c r="C70" s="541" t="s">
        <v>234</v>
      </c>
      <c r="D70" s="542">
        <v>42674</v>
      </c>
      <c r="E70" s="559">
        <v>0.05</v>
      </c>
      <c r="F70" s="541" t="s">
        <v>279</v>
      </c>
      <c r="H70" s="572">
        <v>5</v>
      </c>
    </row>
    <row r="71" spans="1:10" x14ac:dyDescent="0.25">
      <c r="A71" s="539">
        <v>3</v>
      </c>
      <c r="B71" s="540" t="s">
        <v>218</v>
      </c>
      <c r="C71" s="541" t="s">
        <v>267</v>
      </c>
      <c r="D71" s="542">
        <v>42674</v>
      </c>
      <c r="E71" s="541" t="s">
        <v>266</v>
      </c>
      <c r="F71" s="541" t="s">
        <v>279</v>
      </c>
    </row>
    <row r="72" spans="1:10" x14ac:dyDescent="0.25">
      <c r="A72" s="539">
        <v>4</v>
      </c>
      <c r="B72" s="540" t="s">
        <v>219</v>
      </c>
      <c r="C72" s="541" t="s">
        <v>233</v>
      </c>
      <c r="D72" s="542">
        <v>42674</v>
      </c>
      <c r="E72" s="541">
        <v>10</v>
      </c>
      <c r="F72" s="541" t="s">
        <v>279</v>
      </c>
      <c r="J72" s="541">
        <v>35</v>
      </c>
    </row>
    <row r="73" spans="1:10" ht="25.5" x14ac:dyDescent="0.25">
      <c r="A73" s="539">
        <v>5</v>
      </c>
      <c r="B73" s="540" t="s">
        <v>220</v>
      </c>
      <c r="C73" s="541" t="s">
        <v>240</v>
      </c>
      <c r="D73" s="542">
        <v>42674</v>
      </c>
      <c r="E73" s="541">
        <v>5</v>
      </c>
      <c r="F73" s="541" t="s">
        <v>279</v>
      </c>
      <c r="H73" s="572">
        <v>10</v>
      </c>
    </row>
    <row r="74" spans="1:10" x14ac:dyDescent="0.25">
      <c r="A74" s="539">
        <v>6</v>
      </c>
      <c r="B74" s="540" t="s">
        <v>221</v>
      </c>
      <c r="C74" s="541" t="s">
        <v>234</v>
      </c>
      <c r="D74" s="542">
        <v>42674</v>
      </c>
      <c r="E74" s="541" t="s">
        <v>287</v>
      </c>
      <c r="F74" s="541" t="s">
        <v>282</v>
      </c>
      <c r="H74" s="572">
        <v>70</v>
      </c>
      <c r="J74" s="572">
        <v>30</v>
      </c>
    </row>
    <row r="75" spans="1:10" ht="63.75" x14ac:dyDescent="0.25">
      <c r="A75" s="539">
        <v>7</v>
      </c>
      <c r="B75" s="540" t="s">
        <v>222</v>
      </c>
      <c r="C75" s="541" t="s">
        <v>234</v>
      </c>
      <c r="D75" s="542">
        <v>42674</v>
      </c>
      <c r="E75" s="541" t="s">
        <v>288</v>
      </c>
      <c r="F75" s="541" t="s">
        <v>282</v>
      </c>
    </row>
    <row r="76" spans="1:10" x14ac:dyDescent="0.25">
      <c r="A76" s="539">
        <v>8</v>
      </c>
      <c r="B76" s="540" t="s">
        <v>223</v>
      </c>
      <c r="C76" s="541" t="s">
        <v>234</v>
      </c>
      <c r="D76" s="542">
        <v>42674</v>
      </c>
      <c r="E76" s="541" t="s">
        <v>289</v>
      </c>
      <c r="F76" s="541" t="s">
        <v>282</v>
      </c>
      <c r="G76" s="571">
        <v>7</v>
      </c>
      <c r="H76" s="572">
        <v>75</v>
      </c>
      <c r="J76" s="572">
        <v>100</v>
      </c>
    </row>
    <row r="77" spans="1:10" x14ac:dyDescent="0.25">
      <c r="A77" s="539">
        <v>9</v>
      </c>
      <c r="B77" s="540" t="s">
        <v>224</v>
      </c>
      <c r="C77" s="541" t="s">
        <v>234</v>
      </c>
      <c r="D77" s="542">
        <v>42674</v>
      </c>
      <c r="E77" s="541" t="s">
        <v>283</v>
      </c>
      <c r="F77" s="541" t="s">
        <v>282</v>
      </c>
      <c r="G77" s="571">
        <v>8</v>
      </c>
      <c r="H77" s="572">
        <v>65</v>
      </c>
    </row>
    <row r="78" spans="1:10" hidden="1" x14ac:dyDescent="0.25">
      <c r="A78" s="539">
        <v>10</v>
      </c>
      <c r="B78" s="540" t="s">
        <v>264</v>
      </c>
      <c r="C78" s="541" t="s">
        <v>233</v>
      </c>
      <c r="D78" s="542">
        <v>42674</v>
      </c>
      <c r="E78" s="541">
        <v>10</v>
      </c>
      <c r="F78" s="541" t="s">
        <v>279</v>
      </c>
    </row>
    <row r="79" spans="1:10" hidden="1" x14ac:dyDescent="0.25">
      <c r="A79" s="539">
        <v>11</v>
      </c>
      <c r="B79" s="540" t="s">
        <v>277</v>
      </c>
      <c r="C79" s="541" t="s">
        <v>232</v>
      </c>
      <c r="D79" s="542"/>
      <c r="E79" s="541">
        <v>0</v>
      </c>
      <c r="F79" s="541" t="s">
        <v>279</v>
      </c>
      <c r="J79" s="572" t="s">
        <v>286</v>
      </c>
    </row>
    <row r="80" spans="1:10" ht="18.75" hidden="1" x14ac:dyDescent="0.25">
      <c r="A80" s="556">
        <v>12</v>
      </c>
      <c r="B80" s="540" t="s">
        <v>284</v>
      </c>
      <c r="C80" s="541" t="s">
        <v>234</v>
      </c>
      <c r="D80" s="542"/>
      <c r="E80" s="541" t="s">
        <v>285</v>
      </c>
      <c r="F80" s="541" t="s">
        <v>280</v>
      </c>
    </row>
    <row r="81" spans="1:8" ht="22.5" x14ac:dyDescent="0.25">
      <c r="A81" s="661" t="s">
        <v>250</v>
      </c>
      <c r="B81" s="661"/>
      <c r="C81" s="661"/>
      <c r="D81" s="661"/>
      <c r="E81" s="541"/>
      <c r="F81" s="541"/>
    </row>
    <row r="82" spans="1:8" ht="18.75" x14ac:dyDescent="0.25">
      <c r="A82" s="556">
        <v>1</v>
      </c>
      <c r="B82" s="540" t="s">
        <v>228</v>
      </c>
      <c r="C82" s="541" t="s">
        <v>234</v>
      </c>
      <c r="D82" s="542">
        <v>42674</v>
      </c>
      <c r="E82" s="541" t="s">
        <v>262</v>
      </c>
      <c r="F82" s="541" t="s">
        <v>279</v>
      </c>
    </row>
    <row r="83" spans="1:8" x14ac:dyDescent="0.25">
      <c r="B83" s="585" t="s">
        <v>296</v>
      </c>
    </row>
    <row r="84" spans="1:8" ht="30" hidden="1" x14ac:dyDescent="0.4">
      <c r="A84" s="573">
        <f>A15+A18+A20+A22+A28+A34+A39+A67+A80+A82</f>
        <v>61</v>
      </c>
      <c r="B84" s="549" t="s">
        <v>275</v>
      </c>
      <c r="E84" s="572">
        <f>8/54*100</f>
        <v>14.814814814814813</v>
      </c>
    </row>
    <row r="85" spans="1:8" ht="30" hidden="1" x14ac:dyDescent="0.4">
      <c r="A85" s="574"/>
    </row>
    <row r="86" spans="1:8" hidden="1" x14ac:dyDescent="0.25"/>
    <row r="87" spans="1:8" hidden="1" x14ac:dyDescent="0.25"/>
    <row r="88" spans="1:8" ht="20.25" hidden="1" x14ac:dyDescent="0.25">
      <c r="B88" s="548" t="s">
        <v>269</v>
      </c>
      <c r="D88" s="572" t="s">
        <v>273</v>
      </c>
    </row>
    <row r="89" spans="1:8" ht="20.25" hidden="1" x14ac:dyDescent="0.3">
      <c r="B89" s="575" t="s">
        <v>229</v>
      </c>
    </row>
    <row r="90" spans="1:8" ht="20.25" hidden="1" x14ac:dyDescent="0.3">
      <c r="B90" s="575" t="s">
        <v>270</v>
      </c>
      <c r="C90" s="576">
        <v>8.3000000000000007</v>
      </c>
      <c r="D90" s="577">
        <f>2696588770*8.3</f>
        <v>22381686791.000004</v>
      </c>
    </row>
    <row r="91" spans="1:8" ht="21" hidden="1" thickBot="1" x14ac:dyDescent="0.35">
      <c r="B91" s="578" t="s">
        <v>274</v>
      </c>
      <c r="D91" s="579">
        <v>22414782.210000001</v>
      </c>
      <c r="E91" s="580" t="s">
        <v>272</v>
      </c>
      <c r="F91" s="580"/>
    </row>
    <row r="92" spans="1:8" hidden="1" x14ac:dyDescent="0.25">
      <c r="D92" s="581">
        <f>D91/8.3</f>
        <v>2700576.169879518</v>
      </c>
      <c r="E92" s="582" t="s">
        <v>271</v>
      </c>
      <c r="F92" s="582"/>
    </row>
    <row r="93" spans="1:8" x14ac:dyDescent="0.25">
      <c r="B93" s="572" t="s">
        <v>293</v>
      </c>
    </row>
    <row r="94" spans="1:8" x14ac:dyDescent="0.25">
      <c r="A94" s="583"/>
      <c r="B94" s="572" t="s">
        <v>294</v>
      </c>
      <c r="H94" s="572">
        <f>SUM(H14:H93)/23</f>
        <v>58.478260869565219</v>
      </c>
    </row>
    <row r="95" spans="1:8" x14ac:dyDescent="0.25">
      <c r="B95" s="572" t="s">
        <v>295</v>
      </c>
    </row>
    <row r="96" spans="1:8" x14ac:dyDescent="0.25">
      <c r="E96" s="572" t="s">
        <v>292</v>
      </c>
    </row>
  </sheetData>
  <mergeCells count="22">
    <mergeCell ref="A81:D81"/>
    <mergeCell ref="A23:D23"/>
    <mergeCell ref="F24:F27"/>
    <mergeCell ref="A29:D29"/>
    <mergeCell ref="A35:D35"/>
    <mergeCell ref="A40:D40"/>
    <mergeCell ref="A68:D68"/>
    <mergeCell ref="A21:D21"/>
    <mergeCell ref="H1:K1"/>
    <mergeCell ref="L1:M1"/>
    <mergeCell ref="A5:E5"/>
    <mergeCell ref="A6:A9"/>
    <mergeCell ref="B6:B9"/>
    <mergeCell ref="C6:C9"/>
    <mergeCell ref="D6:D9"/>
    <mergeCell ref="E6:E9"/>
    <mergeCell ref="F6:F9"/>
    <mergeCell ref="A12:D12"/>
    <mergeCell ref="F13:F15"/>
    <mergeCell ref="A16:D16"/>
    <mergeCell ref="F17:F18"/>
    <mergeCell ref="A19:D19"/>
  </mergeCells>
  <pageMargins left="0.43307086614173229" right="0.23622047244094491" top="0.74803149606299213" bottom="0.74803149606299213" header="0.31496062992125984" footer="0.31496062992125984"/>
  <pageSetup paperSize="8" scale="49" fitToHeight="0" orientation="landscape" r:id="rId1"/>
  <headerFooter alignWithMargins="0"/>
  <rowBreaks count="1" manualBreakCount="1">
    <brk id="44" max="5" man="1"/>
  </rowBreaks>
  <colBreaks count="1" manualBreakCount="1">
    <brk id="7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view="pageBreakPreview" topLeftCell="A56" zoomScale="66" zoomScaleNormal="55" zoomScaleSheetLayoutView="66" workbookViewId="0">
      <selection activeCell="C20" sqref="C20"/>
    </sheetView>
  </sheetViews>
  <sheetFormatPr defaultColWidth="75.140625" defaultRowHeight="15.75" x14ac:dyDescent="0.25"/>
  <cols>
    <col min="1" max="1" width="8.85546875" style="572" customWidth="1"/>
    <col min="2" max="2" width="75.140625" style="572" customWidth="1"/>
    <col min="3" max="3" width="111.7109375" style="572" customWidth="1"/>
    <col min="4" max="4" width="26.85546875" style="572" customWidth="1"/>
    <col min="5" max="6" width="32.5703125" style="572" customWidth="1"/>
    <col min="7" max="7" width="12.85546875" style="571" customWidth="1"/>
    <col min="8" max="8" width="9.140625" style="582" customWidth="1"/>
    <col min="9" max="9" width="16.28515625" style="572" customWidth="1"/>
    <col min="10" max="10" width="9.140625" style="572" customWidth="1"/>
    <col min="11" max="11" width="8.7109375" style="572" customWidth="1"/>
    <col min="12" max="241" width="9.140625" style="572" customWidth="1"/>
    <col min="242" max="242" width="8.85546875" style="572" customWidth="1"/>
    <col min="243" max="16384" width="75.140625" style="572"/>
  </cols>
  <sheetData>
    <row r="1" spans="1:13" s="9" customFormat="1" ht="20.25" hidden="1" x14ac:dyDescent="0.25">
      <c r="A1" s="1"/>
      <c r="B1" s="2"/>
      <c r="C1" s="543"/>
      <c r="D1" s="543"/>
      <c r="E1" s="543"/>
      <c r="F1" s="543"/>
      <c r="G1" s="550"/>
      <c r="H1" s="643"/>
      <c r="I1" s="643"/>
      <c r="J1" s="643"/>
      <c r="K1" s="643"/>
      <c r="L1" s="617"/>
      <c r="M1" s="617"/>
    </row>
    <row r="2" spans="1:13" s="9" customFormat="1" ht="18.75" hidden="1" x14ac:dyDescent="0.25">
      <c r="A2" s="1"/>
      <c r="B2" s="2"/>
      <c r="C2" s="7"/>
      <c r="D2" s="7"/>
      <c r="E2" s="7"/>
      <c r="F2" s="7"/>
      <c r="G2" s="551"/>
      <c r="H2" s="590"/>
    </row>
    <row r="3" spans="1:13" s="9" customFormat="1" ht="18.75" hidden="1" x14ac:dyDescent="0.25">
      <c r="A3" s="1"/>
      <c r="B3" s="2"/>
      <c r="C3" s="7"/>
      <c r="D3" s="7"/>
      <c r="E3" s="7"/>
      <c r="F3" s="7"/>
      <c r="G3" s="551"/>
      <c r="H3" s="590"/>
    </row>
    <row r="4" spans="1:13" s="9" customFormat="1" ht="18.75" hidden="1" x14ac:dyDescent="0.25">
      <c r="A4" s="1"/>
      <c r="B4" s="2"/>
      <c r="C4" s="7"/>
      <c r="D4" s="7"/>
      <c r="E4" s="7"/>
      <c r="F4" s="7"/>
      <c r="G4" s="551"/>
      <c r="H4" s="590"/>
    </row>
    <row r="5" spans="1:13" s="9" customFormat="1" ht="25.5" x14ac:dyDescent="0.25">
      <c r="A5" s="647" t="s">
        <v>179</v>
      </c>
      <c r="B5" s="647"/>
      <c r="C5" s="647"/>
      <c r="D5" s="647"/>
      <c r="E5" s="648"/>
      <c r="F5" s="562"/>
      <c r="G5" s="552"/>
      <c r="H5" s="590"/>
    </row>
    <row r="6" spans="1:13" s="566" customFormat="1" ht="18.75" x14ac:dyDescent="0.3">
      <c r="A6" s="649" t="s">
        <v>230</v>
      </c>
      <c r="B6" s="649" t="s">
        <v>251</v>
      </c>
      <c r="C6" s="654" t="s">
        <v>231</v>
      </c>
      <c r="D6" s="655" t="s">
        <v>12</v>
      </c>
      <c r="E6" s="655" t="s">
        <v>320</v>
      </c>
      <c r="F6" s="658" t="s">
        <v>278</v>
      </c>
      <c r="G6" s="552"/>
      <c r="H6" s="591"/>
    </row>
    <row r="7" spans="1:13" s="566" customFormat="1" ht="18.75" x14ac:dyDescent="0.3">
      <c r="A7" s="650"/>
      <c r="B7" s="652"/>
      <c r="C7" s="652"/>
      <c r="D7" s="656"/>
      <c r="E7" s="656"/>
      <c r="F7" s="659"/>
      <c r="G7" s="552"/>
      <c r="H7" s="591"/>
    </row>
    <row r="8" spans="1:13" s="566" customFormat="1" ht="18.75" x14ac:dyDescent="0.3">
      <c r="A8" s="650"/>
      <c r="B8" s="652"/>
      <c r="C8" s="652"/>
      <c r="D8" s="656"/>
      <c r="E8" s="656"/>
      <c r="F8" s="659"/>
      <c r="G8" s="552"/>
      <c r="H8" s="591"/>
    </row>
    <row r="9" spans="1:13" s="566" customFormat="1" ht="18.75" x14ac:dyDescent="0.3">
      <c r="A9" s="651"/>
      <c r="B9" s="653"/>
      <c r="C9" s="653"/>
      <c r="D9" s="657"/>
      <c r="E9" s="656"/>
      <c r="F9" s="660"/>
      <c r="G9" s="552"/>
      <c r="H9" s="591"/>
    </row>
    <row r="10" spans="1:13" s="566" customFormat="1" ht="18.75" x14ac:dyDescent="0.3">
      <c r="A10" s="17">
        <v>1</v>
      </c>
      <c r="B10" s="17">
        <v>2</v>
      </c>
      <c r="C10" s="17">
        <v>4</v>
      </c>
      <c r="D10" s="17">
        <v>5</v>
      </c>
      <c r="E10" s="17">
        <v>6</v>
      </c>
      <c r="F10" s="17"/>
      <c r="G10" s="552"/>
      <c r="H10" s="591"/>
    </row>
    <row r="11" spans="1:13" s="568" customFormat="1" ht="23.25" x14ac:dyDescent="0.35">
      <c r="A11" s="546" t="s">
        <v>229</v>
      </c>
      <c r="B11" s="544"/>
      <c r="C11" s="545"/>
      <c r="D11" s="547"/>
      <c r="E11" s="567"/>
      <c r="F11" s="567"/>
      <c r="G11" s="552"/>
      <c r="H11" s="592"/>
    </row>
    <row r="12" spans="1:13" s="568" customFormat="1" ht="23.25" x14ac:dyDescent="0.35">
      <c r="A12" s="644" t="s">
        <v>241</v>
      </c>
      <c r="B12" s="645"/>
      <c r="C12" s="645"/>
      <c r="D12" s="646"/>
      <c r="E12" s="604"/>
      <c r="F12" s="604"/>
      <c r="G12" s="552"/>
      <c r="H12" s="592"/>
    </row>
    <row r="13" spans="1:13" s="566" customFormat="1" ht="18.75" x14ac:dyDescent="0.3">
      <c r="A13" s="539">
        <v>1</v>
      </c>
      <c r="B13" s="540" t="s">
        <v>180</v>
      </c>
      <c r="C13" s="558" t="s">
        <v>232</v>
      </c>
      <c r="D13" s="542">
        <v>42674</v>
      </c>
      <c r="E13" s="597">
        <v>100</v>
      </c>
      <c r="F13" s="641" t="s">
        <v>280</v>
      </c>
      <c r="G13" s="552"/>
      <c r="H13" s="588">
        <v>100</v>
      </c>
      <c r="J13" s="593" t="s">
        <v>303</v>
      </c>
    </row>
    <row r="14" spans="1:13" s="570" customFormat="1" ht="20.25" x14ac:dyDescent="0.3">
      <c r="A14" s="539">
        <v>2</v>
      </c>
      <c r="B14" s="540" t="s">
        <v>181</v>
      </c>
      <c r="C14" s="558" t="s">
        <v>232</v>
      </c>
      <c r="D14" s="542">
        <v>42674</v>
      </c>
      <c r="E14" s="588">
        <v>95</v>
      </c>
      <c r="F14" s="641"/>
      <c r="G14" s="552"/>
      <c r="H14" s="588">
        <v>95</v>
      </c>
    </row>
    <row r="15" spans="1:13" s="33" customFormat="1" ht="18.75" x14ac:dyDescent="0.3">
      <c r="A15" s="556">
        <v>3</v>
      </c>
      <c r="B15" s="540" t="s">
        <v>182</v>
      </c>
      <c r="C15" s="558" t="s">
        <v>233</v>
      </c>
      <c r="D15" s="542">
        <v>42674</v>
      </c>
      <c r="E15" s="598">
        <v>100</v>
      </c>
      <c r="F15" s="641"/>
      <c r="G15" s="553">
        <v>1</v>
      </c>
      <c r="H15" s="558">
        <v>100</v>
      </c>
    </row>
    <row r="16" spans="1:13" s="33" customFormat="1" ht="22.5" x14ac:dyDescent="0.3">
      <c r="A16" s="638" t="s">
        <v>242</v>
      </c>
      <c r="B16" s="638"/>
      <c r="C16" s="638"/>
      <c r="D16" s="638"/>
      <c r="E16" s="598"/>
      <c r="F16" s="598"/>
      <c r="G16" s="553"/>
      <c r="H16" s="558"/>
    </row>
    <row r="17" spans="1:10" s="33" customFormat="1" ht="18.75" x14ac:dyDescent="0.3">
      <c r="A17" s="539">
        <v>1</v>
      </c>
      <c r="B17" s="540" t="s">
        <v>183</v>
      </c>
      <c r="C17" s="558" t="s">
        <v>233</v>
      </c>
      <c r="D17" s="542">
        <v>42674</v>
      </c>
      <c r="E17" s="598">
        <v>100</v>
      </c>
      <c r="F17" s="641" t="s">
        <v>280</v>
      </c>
      <c r="G17" s="553">
        <v>2</v>
      </c>
      <c r="H17" s="558">
        <v>100</v>
      </c>
    </row>
    <row r="18" spans="1:10" ht="18.75" x14ac:dyDescent="0.25">
      <c r="A18" s="556">
        <v>2</v>
      </c>
      <c r="B18" s="540" t="s">
        <v>184</v>
      </c>
      <c r="C18" s="558" t="s">
        <v>233</v>
      </c>
      <c r="D18" s="542">
        <v>42674</v>
      </c>
      <c r="E18" s="598">
        <v>100</v>
      </c>
      <c r="F18" s="641"/>
      <c r="G18" s="571">
        <v>3</v>
      </c>
      <c r="H18" s="558">
        <v>100</v>
      </c>
    </row>
    <row r="19" spans="1:10" ht="22.5" x14ac:dyDescent="0.25">
      <c r="A19" s="638" t="s">
        <v>243</v>
      </c>
      <c r="B19" s="638"/>
      <c r="C19" s="638"/>
      <c r="D19" s="638"/>
      <c r="E19" s="598"/>
      <c r="F19" s="598"/>
    </row>
    <row r="20" spans="1:10" ht="18.75" x14ac:dyDescent="0.25">
      <c r="A20" s="556">
        <v>1</v>
      </c>
      <c r="B20" s="540" t="s">
        <v>185</v>
      </c>
      <c r="C20" s="558" t="s">
        <v>234</v>
      </c>
      <c r="D20" s="542">
        <v>42674</v>
      </c>
      <c r="E20" s="598">
        <v>100</v>
      </c>
      <c r="F20" s="558" t="s">
        <v>279</v>
      </c>
      <c r="G20" s="553">
        <v>4</v>
      </c>
      <c r="H20" s="564">
        <v>100</v>
      </c>
    </row>
    <row r="21" spans="1:10" ht="22.5" x14ac:dyDescent="0.25">
      <c r="A21" s="638" t="s">
        <v>244</v>
      </c>
      <c r="B21" s="638"/>
      <c r="C21" s="638"/>
      <c r="D21" s="638"/>
      <c r="E21" s="598"/>
      <c r="F21" s="598"/>
    </row>
    <row r="22" spans="1:10" ht="18.75" x14ac:dyDescent="0.25">
      <c r="A22" s="556">
        <v>1</v>
      </c>
      <c r="B22" s="540" t="s">
        <v>186</v>
      </c>
      <c r="C22" s="558" t="s">
        <v>234</v>
      </c>
      <c r="D22" s="542">
        <v>42674</v>
      </c>
      <c r="E22" s="558">
        <v>30</v>
      </c>
      <c r="F22" s="558" t="s">
        <v>279</v>
      </c>
      <c r="H22" s="582">
        <v>30</v>
      </c>
    </row>
    <row r="23" spans="1:10" ht="22.5" x14ac:dyDescent="0.25">
      <c r="A23" s="638" t="s">
        <v>245</v>
      </c>
      <c r="B23" s="638"/>
      <c r="C23" s="638"/>
      <c r="D23" s="638"/>
      <c r="E23" s="598"/>
      <c r="F23" s="598"/>
    </row>
    <row r="24" spans="1:10" x14ac:dyDescent="0.25">
      <c r="A24" s="539">
        <v>1</v>
      </c>
      <c r="B24" s="540" t="s">
        <v>187</v>
      </c>
      <c r="C24" s="558" t="s">
        <v>232</v>
      </c>
      <c r="D24" s="542">
        <v>42674</v>
      </c>
      <c r="E24" s="558">
        <v>50</v>
      </c>
      <c r="F24" s="641" t="s">
        <v>280</v>
      </c>
      <c r="H24" s="558">
        <v>50</v>
      </c>
      <c r="I24" s="589">
        <v>70</v>
      </c>
      <c r="J24" s="589" t="s">
        <v>311</v>
      </c>
    </row>
    <row r="25" spans="1:10" x14ac:dyDescent="0.25">
      <c r="A25" s="539">
        <v>2</v>
      </c>
      <c r="B25" s="540" t="s">
        <v>188</v>
      </c>
      <c r="C25" s="558" t="s">
        <v>232</v>
      </c>
      <c r="D25" s="542">
        <v>42674</v>
      </c>
      <c r="E25" s="558">
        <v>50</v>
      </c>
      <c r="F25" s="641"/>
      <c r="H25" s="558">
        <v>50</v>
      </c>
      <c r="I25" s="589">
        <v>70</v>
      </c>
    </row>
    <row r="26" spans="1:10" x14ac:dyDescent="0.25">
      <c r="A26" s="539">
        <v>3</v>
      </c>
      <c r="B26" s="540" t="s">
        <v>189</v>
      </c>
      <c r="C26" s="558" t="s">
        <v>232</v>
      </c>
      <c r="D26" s="542">
        <v>42674</v>
      </c>
      <c r="E26" s="558">
        <v>50</v>
      </c>
      <c r="F26" s="641"/>
      <c r="H26" s="558">
        <v>50</v>
      </c>
      <c r="I26" s="589">
        <v>70</v>
      </c>
    </row>
    <row r="27" spans="1:10" x14ac:dyDescent="0.25">
      <c r="A27" s="539">
        <v>4</v>
      </c>
      <c r="B27" s="540" t="s">
        <v>190</v>
      </c>
      <c r="C27" s="558" t="s">
        <v>232</v>
      </c>
      <c r="D27" s="542">
        <v>42674</v>
      </c>
      <c r="E27" s="558">
        <v>50</v>
      </c>
      <c r="F27" s="641"/>
      <c r="H27" s="558">
        <v>50</v>
      </c>
      <c r="I27" s="589">
        <v>70</v>
      </c>
    </row>
    <row r="28" spans="1:10" ht="18.75" x14ac:dyDescent="0.25">
      <c r="A28" s="556">
        <v>5</v>
      </c>
      <c r="B28" s="584" t="s">
        <v>259</v>
      </c>
      <c r="C28" s="558" t="s">
        <v>252</v>
      </c>
      <c r="D28" s="542">
        <v>42674</v>
      </c>
      <c r="E28" s="558" t="s">
        <v>306</v>
      </c>
      <c r="F28" s="558" t="s">
        <v>290</v>
      </c>
    </row>
    <row r="29" spans="1:10" ht="22.5" x14ac:dyDescent="0.25">
      <c r="A29" s="640" t="s">
        <v>246</v>
      </c>
      <c r="B29" s="640"/>
      <c r="C29" s="640"/>
      <c r="D29" s="640"/>
      <c r="E29" s="598"/>
      <c r="F29" s="598"/>
    </row>
    <row r="30" spans="1:10" x14ac:dyDescent="0.25">
      <c r="A30" s="539">
        <v>1</v>
      </c>
      <c r="B30" s="540" t="s">
        <v>191</v>
      </c>
      <c r="C30" s="558" t="s">
        <v>233</v>
      </c>
      <c r="D30" s="542">
        <v>42674</v>
      </c>
      <c r="E30" s="558">
        <v>60</v>
      </c>
      <c r="F30" s="558" t="s">
        <v>279</v>
      </c>
      <c r="H30" s="558">
        <v>60</v>
      </c>
      <c r="I30" s="589" t="s">
        <v>299</v>
      </c>
    </row>
    <row r="31" spans="1:10" x14ac:dyDescent="0.25">
      <c r="A31" s="539">
        <v>2</v>
      </c>
      <c r="B31" s="540" t="s">
        <v>192</v>
      </c>
      <c r="C31" s="558" t="s">
        <v>233</v>
      </c>
      <c r="D31" s="542">
        <v>42674</v>
      </c>
      <c r="E31" s="588">
        <v>90</v>
      </c>
      <c r="F31" s="558" t="s">
        <v>279</v>
      </c>
      <c r="H31" s="558">
        <v>85</v>
      </c>
      <c r="I31" s="589" t="s">
        <v>300</v>
      </c>
    </row>
    <row r="32" spans="1:10" x14ac:dyDescent="0.25">
      <c r="A32" s="539">
        <v>3</v>
      </c>
      <c r="B32" s="540" t="s">
        <v>225</v>
      </c>
      <c r="C32" s="558" t="s">
        <v>233</v>
      </c>
      <c r="D32" s="542">
        <v>42674</v>
      </c>
      <c r="E32" s="558">
        <v>30</v>
      </c>
      <c r="F32" s="558" t="s">
        <v>279</v>
      </c>
      <c r="H32" s="558">
        <v>30</v>
      </c>
      <c r="I32" s="589"/>
    </row>
    <row r="33" spans="1:10" x14ac:dyDescent="0.25">
      <c r="A33" s="539">
        <v>4</v>
      </c>
      <c r="B33" s="540" t="s">
        <v>226</v>
      </c>
      <c r="C33" s="558" t="s">
        <v>233</v>
      </c>
      <c r="D33" s="542">
        <v>42674</v>
      </c>
      <c r="E33" s="558">
        <v>30</v>
      </c>
      <c r="F33" s="558" t="s">
        <v>279</v>
      </c>
      <c r="H33" s="558">
        <v>30</v>
      </c>
      <c r="I33" s="589" t="s">
        <v>301</v>
      </c>
    </row>
    <row r="34" spans="1:10" ht="18.75" x14ac:dyDescent="0.25">
      <c r="A34" s="556">
        <v>5</v>
      </c>
      <c r="B34" s="540" t="s">
        <v>227</v>
      </c>
      <c r="C34" s="558" t="s">
        <v>233</v>
      </c>
      <c r="D34" s="542">
        <v>42674</v>
      </c>
      <c r="E34" s="588">
        <v>40</v>
      </c>
      <c r="F34" s="558" t="s">
        <v>280</v>
      </c>
      <c r="H34" s="594">
        <v>40</v>
      </c>
      <c r="I34" s="589" t="s">
        <v>302</v>
      </c>
    </row>
    <row r="35" spans="1:10" ht="22.5" x14ac:dyDescent="0.25">
      <c r="A35" s="638" t="s">
        <v>248</v>
      </c>
      <c r="B35" s="638"/>
      <c r="C35" s="638"/>
      <c r="D35" s="638"/>
      <c r="E35" s="598"/>
      <c r="F35" s="598"/>
      <c r="H35" s="582" t="s">
        <v>247</v>
      </c>
    </row>
    <row r="36" spans="1:10" ht="41.25" customHeight="1" x14ac:dyDescent="0.25">
      <c r="A36" s="539">
        <v>1</v>
      </c>
      <c r="B36" s="540" t="s">
        <v>193</v>
      </c>
      <c r="C36" s="558" t="s">
        <v>235</v>
      </c>
      <c r="D36" s="542">
        <v>42674</v>
      </c>
      <c r="E36" s="588" t="s">
        <v>314</v>
      </c>
      <c r="F36" s="558" t="s">
        <v>280</v>
      </c>
      <c r="J36" s="589" t="s">
        <v>308</v>
      </c>
    </row>
    <row r="37" spans="1:10" x14ac:dyDescent="0.25">
      <c r="A37" s="539">
        <v>2</v>
      </c>
      <c r="B37" s="540" t="s">
        <v>194</v>
      </c>
      <c r="C37" s="558" t="s">
        <v>232</v>
      </c>
      <c r="D37" s="542">
        <v>42674</v>
      </c>
      <c r="E37" s="588">
        <v>5</v>
      </c>
      <c r="F37" s="558" t="s">
        <v>280</v>
      </c>
      <c r="H37" s="588">
        <v>5</v>
      </c>
      <c r="J37" s="589" t="s">
        <v>309</v>
      </c>
    </row>
    <row r="38" spans="1:10" ht="28.5" customHeight="1" x14ac:dyDescent="0.25">
      <c r="A38" s="539">
        <v>3</v>
      </c>
      <c r="B38" s="540" t="s">
        <v>195</v>
      </c>
      <c r="C38" s="558" t="s">
        <v>236</v>
      </c>
      <c r="D38" s="542">
        <v>42674</v>
      </c>
      <c r="E38" s="588">
        <v>40</v>
      </c>
      <c r="F38" s="558" t="s">
        <v>280</v>
      </c>
      <c r="H38" s="588">
        <v>40</v>
      </c>
      <c r="J38" s="589" t="s">
        <v>310</v>
      </c>
    </row>
    <row r="39" spans="1:10" ht="30" customHeight="1" x14ac:dyDescent="0.25">
      <c r="A39" s="565">
        <v>4</v>
      </c>
      <c r="B39" s="540" t="s">
        <v>196</v>
      </c>
      <c r="C39" s="558" t="s">
        <v>236</v>
      </c>
      <c r="D39" s="542">
        <v>42674</v>
      </c>
      <c r="E39" s="558" t="s">
        <v>312</v>
      </c>
      <c r="F39" s="558" t="s">
        <v>280</v>
      </c>
      <c r="G39" s="571" t="s">
        <v>313</v>
      </c>
      <c r="J39" s="589" t="s">
        <v>308</v>
      </c>
    </row>
    <row r="40" spans="1:10" ht="22.5" x14ac:dyDescent="0.25">
      <c r="A40" s="638" t="s">
        <v>268</v>
      </c>
      <c r="B40" s="638"/>
      <c r="C40" s="638"/>
      <c r="D40" s="638"/>
      <c r="E40" s="598"/>
      <c r="F40" s="598"/>
    </row>
    <row r="41" spans="1:10" x14ac:dyDescent="0.25">
      <c r="A41" s="539">
        <v>1</v>
      </c>
      <c r="B41" s="540" t="s">
        <v>197</v>
      </c>
      <c r="C41" s="558" t="s">
        <v>234</v>
      </c>
      <c r="D41" s="542">
        <v>42674</v>
      </c>
      <c r="E41" s="598">
        <v>100</v>
      </c>
      <c r="F41" s="558" t="s">
        <v>279</v>
      </c>
      <c r="G41" s="571">
        <v>5</v>
      </c>
      <c r="H41" s="564">
        <v>100</v>
      </c>
    </row>
    <row r="42" spans="1:10" x14ac:dyDescent="0.25">
      <c r="A42" s="539">
        <f>A41+1</f>
        <v>2</v>
      </c>
      <c r="B42" s="540" t="s">
        <v>198</v>
      </c>
      <c r="C42" s="558" t="s">
        <v>237</v>
      </c>
      <c r="D42" s="542">
        <v>42674</v>
      </c>
      <c r="E42" s="558"/>
      <c r="F42" s="558" t="s">
        <v>279</v>
      </c>
    </row>
    <row r="43" spans="1:10" x14ac:dyDescent="0.25">
      <c r="A43" s="539">
        <f t="shared" ref="A43:A67" si="0">A42+1</f>
        <v>3</v>
      </c>
      <c r="B43" s="586" t="s">
        <v>199</v>
      </c>
      <c r="C43" s="555" t="s">
        <v>237</v>
      </c>
      <c r="D43" s="554">
        <v>42674</v>
      </c>
      <c r="E43" s="555" t="s">
        <v>297</v>
      </c>
      <c r="F43" s="555" t="s">
        <v>279</v>
      </c>
    </row>
    <row r="44" spans="1:10" x14ac:dyDescent="0.25">
      <c r="A44" s="539">
        <f t="shared" si="0"/>
        <v>4</v>
      </c>
      <c r="B44" s="540" t="s">
        <v>200</v>
      </c>
      <c r="C44" s="558" t="s">
        <v>237</v>
      </c>
      <c r="D44" s="542">
        <v>42674</v>
      </c>
      <c r="E44" s="558"/>
      <c r="F44" s="558" t="s">
        <v>279</v>
      </c>
    </row>
    <row r="45" spans="1:10" x14ac:dyDescent="0.25">
      <c r="A45" s="539">
        <f t="shared" si="0"/>
        <v>5</v>
      </c>
      <c r="B45" s="540" t="s">
        <v>201</v>
      </c>
      <c r="C45" s="558" t="s">
        <v>237</v>
      </c>
      <c r="D45" s="542">
        <v>42674</v>
      </c>
      <c r="E45" s="558"/>
      <c r="F45" s="558" t="s">
        <v>279</v>
      </c>
    </row>
    <row r="46" spans="1:10" ht="27.75" customHeight="1" x14ac:dyDescent="0.25">
      <c r="A46" s="539">
        <f t="shared" si="0"/>
        <v>6</v>
      </c>
      <c r="B46" s="540" t="s">
        <v>202</v>
      </c>
      <c r="C46" s="558" t="s">
        <v>236</v>
      </c>
      <c r="D46" s="542">
        <v>42674</v>
      </c>
      <c r="E46" s="558">
        <v>10</v>
      </c>
      <c r="F46" s="558" t="s">
        <v>279</v>
      </c>
      <c r="H46" s="582">
        <v>10</v>
      </c>
    </row>
    <row r="47" spans="1:10" x14ac:dyDescent="0.25">
      <c r="A47" s="539">
        <f t="shared" si="0"/>
        <v>7</v>
      </c>
      <c r="B47" s="540" t="s">
        <v>203</v>
      </c>
      <c r="C47" s="558" t="s">
        <v>238</v>
      </c>
      <c r="D47" s="542">
        <v>42674</v>
      </c>
      <c r="E47" s="558"/>
      <c r="F47" s="558" t="s">
        <v>279</v>
      </c>
    </row>
    <row r="48" spans="1:10" ht="27.75" customHeight="1" x14ac:dyDescent="0.25">
      <c r="A48" s="539">
        <f t="shared" si="0"/>
        <v>8</v>
      </c>
      <c r="B48" s="540" t="s">
        <v>204</v>
      </c>
      <c r="C48" s="558" t="s">
        <v>236</v>
      </c>
      <c r="D48" s="542">
        <v>42674</v>
      </c>
      <c r="E48" s="558" t="s">
        <v>263</v>
      </c>
      <c r="F48" s="558" t="s">
        <v>279</v>
      </c>
      <c r="H48" s="582">
        <v>80</v>
      </c>
    </row>
    <row r="49" spans="1:11" x14ac:dyDescent="0.25">
      <c r="A49" s="539">
        <f t="shared" si="0"/>
        <v>9</v>
      </c>
      <c r="B49" s="540" t="s">
        <v>205</v>
      </c>
      <c r="C49" s="558" t="s">
        <v>237</v>
      </c>
      <c r="D49" s="542">
        <v>42674</v>
      </c>
      <c r="E49" s="558"/>
      <c r="F49" s="558" t="s">
        <v>279</v>
      </c>
    </row>
    <row r="50" spans="1:11" x14ac:dyDescent="0.25">
      <c r="A50" s="539">
        <f t="shared" si="0"/>
        <v>10</v>
      </c>
      <c r="B50" s="540" t="s">
        <v>206</v>
      </c>
      <c r="C50" s="558" t="s">
        <v>237</v>
      </c>
      <c r="D50" s="542">
        <v>42674</v>
      </c>
      <c r="E50" s="558"/>
      <c r="F50" s="558" t="s">
        <v>279</v>
      </c>
    </row>
    <row r="51" spans="1:11" ht="32.25" customHeight="1" x14ac:dyDescent="0.25">
      <c r="A51" s="539">
        <f t="shared" si="0"/>
        <v>11</v>
      </c>
      <c r="B51" s="540" t="s">
        <v>207</v>
      </c>
      <c r="C51" s="558" t="s">
        <v>236</v>
      </c>
      <c r="D51" s="542">
        <v>42674</v>
      </c>
      <c r="E51" s="598">
        <v>100</v>
      </c>
      <c r="F51" s="558" t="s">
        <v>279</v>
      </c>
      <c r="G51" s="571">
        <v>6</v>
      </c>
      <c r="H51" s="564">
        <v>100</v>
      </c>
    </row>
    <row r="52" spans="1:11" x14ac:dyDescent="0.25">
      <c r="A52" s="539">
        <f t="shared" si="0"/>
        <v>12</v>
      </c>
      <c r="B52" s="540" t="s">
        <v>208</v>
      </c>
      <c r="C52" s="558" t="s">
        <v>239</v>
      </c>
      <c r="D52" s="542">
        <v>42674</v>
      </c>
      <c r="E52" s="558"/>
      <c r="F52" s="558" t="s">
        <v>279</v>
      </c>
    </row>
    <row r="53" spans="1:11" ht="26.25" customHeight="1" x14ac:dyDescent="0.25">
      <c r="A53" s="539">
        <f t="shared" si="0"/>
        <v>13</v>
      </c>
      <c r="B53" s="540" t="s">
        <v>209</v>
      </c>
      <c r="C53" s="558" t="s">
        <v>236</v>
      </c>
      <c r="D53" s="542">
        <v>42674</v>
      </c>
      <c r="E53" s="588">
        <v>20.9</v>
      </c>
      <c r="F53" s="558" t="s">
        <v>315</v>
      </c>
      <c r="H53" s="588">
        <v>20.9</v>
      </c>
      <c r="I53" s="589" t="s">
        <v>319</v>
      </c>
      <c r="J53" s="572" t="s">
        <v>316</v>
      </c>
    </row>
    <row r="54" spans="1:11" ht="30" customHeight="1" x14ac:dyDescent="0.25">
      <c r="A54" s="539">
        <f t="shared" si="0"/>
        <v>14</v>
      </c>
      <c r="B54" s="540" t="s">
        <v>210</v>
      </c>
      <c r="C54" s="558" t="s">
        <v>236</v>
      </c>
      <c r="D54" s="542">
        <v>42674</v>
      </c>
      <c r="E54" s="588">
        <v>25.9</v>
      </c>
      <c r="F54" s="558" t="s">
        <v>315</v>
      </c>
      <c r="H54" s="588">
        <v>25.9</v>
      </c>
      <c r="I54" s="589" t="s">
        <v>319</v>
      </c>
    </row>
    <row r="55" spans="1:11" x14ac:dyDescent="0.25">
      <c r="A55" s="539">
        <f t="shared" si="0"/>
        <v>15</v>
      </c>
      <c r="B55" s="540" t="s">
        <v>211</v>
      </c>
      <c r="C55" s="558" t="s">
        <v>237</v>
      </c>
      <c r="D55" s="542">
        <v>42674</v>
      </c>
      <c r="E55" s="588">
        <v>20.7</v>
      </c>
      <c r="F55" s="558" t="s">
        <v>315</v>
      </c>
      <c r="H55" s="588">
        <v>20.7</v>
      </c>
      <c r="I55" s="589" t="s">
        <v>319</v>
      </c>
    </row>
    <row r="56" spans="1:11" x14ac:dyDescent="0.25">
      <c r="A56" s="539">
        <f t="shared" si="0"/>
        <v>16</v>
      </c>
      <c r="B56" s="540" t="s">
        <v>212</v>
      </c>
      <c r="C56" s="558" t="s">
        <v>237</v>
      </c>
      <c r="D56" s="542">
        <v>42674</v>
      </c>
      <c r="E56" s="588">
        <v>7.1</v>
      </c>
      <c r="F56" s="558" t="s">
        <v>315</v>
      </c>
      <c r="H56" s="588">
        <v>7.1</v>
      </c>
      <c r="I56" s="589" t="s">
        <v>319</v>
      </c>
    </row>
    <row r="57" spans="1:11" x14ac:dyDescent="0.25">
      <c r="A57" s="539">
        <f t="shared" si="0"/>
        <v>17</v>
      </c>
      <c r="B57" s="540" t="s">
        <v>213</v>
      </c>
      <c r="C57" s="558" t="s">
        <v>237</v>
      </c>
      <c r="D57" s="542">
        <v>42674</v>
      </c>
      <c r="E57" s="588">
        <v>27.5</v>
      </c>
      <c r="F57" s="558" t="s">
        <v>315</v>
      </c>
      <c r="H57" s="588">
        <v>27.5</v>
      </c>
      <c r="I57" s="589" t="s">
        <v>319</v>
      </c>
    </row>
    <row r="58" spans="1:11" ht="27.75" customHeight="1" x14ac:dyDescent="0.25">
      <c r="A58" s="601">
        <f t="shared" si="0"/>
        <v>18</v>
      </c>
      <c r="B58" s="602" t="s">
        <v>214</v>
      </c>
      <c r="C58" s="600" t="s">
        <v>239</v>
      </c>
      <c r="D58" s="603">
        <v>42674</v>
      </c>
      <c r="E58" s="600" t="s">
        <v>317</v>
      </c>
      <c r="F58" s="600" t="s">
        <v>280</v>
      </c>
      <c r="I58" s="589" t="s">
        <v>319</v>
      </c>
    </row>
    <row r="59" spans="1:11" ht="25.5" x14ac:dyDescent="0.25">
      <c r="A59" s="539">
        <f t="shared" si="0"/>
        <v>19</v>
      </c>
      <c r="B59" s="540" t="s">
        <v>215</v>
      </c>
      <c r="C59" s="558" t="s">
        <v>265</v>
      </c>
      <c r="D59" s="542">
        <v>42674</v>
      </c>
      <c r="E59" s="588">
        <v>13.9</v>
      </c>
      <c r="F59" s="558" t="s">
        <v>315</v>
      </c>
      <c r="H59" s="588">
        <v>13.9</v>
      </c>
      <c r="I59" s="589" t="s">
        <v>319</v>
      </c>
    </row>
    <row r="60" spans="1:11" ht="20.25" customHeight="1" x14ac:dyDescent="0.25">
      <c r="A60" s="539">
        <f t="shared" si="0"/>
        <v>20</v>
      </c>
      <c r="B60" s="540" t="s">
        <v>260</v>
      </c>
      <c r="C60" s="558" t="s">
        <v>238</v>
      </c>
      <c r="D60" s="542">
        <v>42674</v>
      </c>
      <c r="E60" s="588">
        <v>80</v>
      </c>
      <c r="F60" s="598" t="s">
        <v>280</v>
      </c>
      <c r="H60" s="588">
        <v>80</v>
      </c>
      <c r="J60" s="589" t="s">
        <v>318</v>
      </c>
      <c r="K60" s="589"/>
    </row>
    <row r="61" spans="1:11" x14ac:dyDescent="0.25">
      <c r="A61" s="539">
        <f t="shared" si="0"/>
        <v>21</v>
      </c>
      <c r="B61" s="540" t="s">
        <v>253</v>
      </c>
      <c r="C61" s="558" t="s">
        <v>252</v>
      </c>
      <c r="D61" s="542">
        <v>42735</v>
      </c>
      <c r="E61" s="558" t="s">
        <v>306</v>
      </c>
      <c r="F61" s="558" t="s">
        <v>290</v>
      </c>
    </row>
    <row r="62" spans="1:11" x14ac:dyDescent="0.25">
      <c r="A62" s="539">
        <f t="shared" si="0"/>
        <v>22</v>
      </c>
      <c r="B62" s="540" t="s">
        <v>254</v>
      </c>
      <c r="C62" s="558" t="s">
        <v>252</v>
      </c>
      <c r="D62" s="542">
        <v>42735</v>
      </c>
      <c r="E62" s="558" t="s">
        <v>306</v>
      </c>
      <c r="F62" s="558" t="s">
        <v>290</v>
      </c>
    </row>
    <row r="63" spans="1:11" x14ac:dyDescent="0.25">
      <c r="A63" s="539">
        <f t="shared" si="0"/>
        <v>23</v>
      </c>
      <c r="B63" s="540" t="s">
        <v>256</v>
      </c>
      <c r="C63" s="558" t="s">
        <v>252</v>
      </c>
      <c r="D63" s="542">
        <v>42735</v>
      </c>
      <c r="E63" s="558" t="s">
        <v>306</v>
      </c>
      <c r="F63" s="558" t="s">
        <v>290</v>
      </c>
    </row>
    <row r="64" spans="1:11" x14ac:dyDescent="0.25">
      <c r="A64" s="539">
        <f t="shared" si="0"/>
        <v>24</v>
      </c>
      <c r="B64" s="540" t="s">
        <v>255</v>
      </c>
      <c r="C64" s="558" t="s">
        <v>252</v>
      </c>
      <c r="D64" s="542">
        <v>42735</v>
      </c>
      <c r="E64" s="558" t="s">
        <v>306</v>
      </c>
      <c r="F64" s="558" t="s">
        <v>290</v>
      </c>
    </row>
    <row r="65" spans="1:12" x14ac:dyDescent="0.25">
      <c r="A65" s="539">
        <f t="shared" si="0"/>
        <v>25</v>
      </c>
      <c r="B65" s="540" t="s">
        <v>257</v>
      </c>
      <c r="C65" s="558" t="s">
        <v>252</v>
      </c>
      <c r="D65" s="542">
        <v>42735</v>
      </c>
      <c r="E65" s="558" t="s">
        <v>306</v>
      </c>
      <c r="F65" s="558" t="s">
        <v>290</v>
      </c>
    </row>
    <row r="66" spans="1:12" x14ac:dyDescent="0.25">
      <c r="A66" s="561">
        <f t="shared" si="0"/>
        <v>26</v>
      </c>
      <c r="B66" s="540" t="s">
        <v>258</v>
      </c>
      <c r="C66" s="558" t="s">
        <v>252</v>
      </c>
      <c r="D66" s="542">
        <v>42735</v>
      </c>
      <c r="E66" s="558" t="s">
        <v>306</v>
      </c>
      <c r="F66" s="558" t="s">
        <v>290</v>
      </c>
    </row>
    <row r="67" spans="1:12" ht="20.25" x14ac:dyDescent="0.25">
      <c r="A67" s="565">
        <f t="shared" si="0"/>
        <v>27</v>
      </c>
      <c r="B67" s="540" t="s">
        <v>276</v>
      </c>
      <c r="C67" s="558" t="s">
        <v>252</v>
      </c>
      <c r="D67" s="542">
        <v>42735</v>
      </c>
      <c r="E67" s="558" t="s">
        <v>306</v>
      </c>
      <c r="F67" s="558" t="s">
        <v>290</v>
      </c>
    </row>
    <row r="68" spans="1:12" ht="22.5" x14ac:dyDescent="0.25">
      <c r="A68" s="639" t="s">
        <v>249</v>
      </c>
      <c r="B68" s="639"/>
      <c r="C68" s="639"/>
      <c r="D68" s="639"/>
      <c r="E68" s="558"/>
      <c r="F68" s="558"/>
    </row>
    <row r="69" spans="1:12" x14ac:dyDescent="0.25">
      <c r="A69" s="539">
        <v>1</v>
      </c>
      <c r="B69" s="540" t="s">
        <v>216</v>
      </c>
      <c r="C69" s="558" t="s">
        <v>233</v>
      </c>
      <c r="D69" s="542">
        <v>42674</v>
      </c>
      <c r="E69" s="558" t="s">
        <v>266</v>
      </c>
      <c r="F69" s="588" t="s">
        <v>281</v>
      </c>
    </row>
    <row r="70" spans="1:12" x14ac:dyDescent="0.25">
      <c r="A70" s="539">
        <v>2</v>
      </c>
      <c r="B70" s="540" t="s">
        <v>217</v>
      </c>
      <c r="C70" s="558" t="s">
        <v>234</v>
      </c>
      <c r="D70" s="542">
        <v>42674</v>
      </c>
      <c r="E70" s="539">
        <v>5</v>
      </c>
      <c r="F70" s="558" t="s">
        <v>279</v>
      </c>
      <c r="H70" s="582">
        <v>5</v>
      </c>
    </row>
    <row r="71" spans="1:12" x14ac:dyDescent="0.25">
      <c r="A71" s="539">
        <v>3</v>
      </c>
      <c r="B71" s="540" t="s">
        <v>218</v>
      </c>
      <c r="C71" s="558" t="s">
        <v>267</v>
      </c>
      <c r="D71" s="542">
        <v>42674</v>
      </c>
      <c r="E71" s="558" t="s">
        <v>266</v>
      </c>
      <c r="F71" s="558" t="s">
        <v>279</v>
      </c>
    </row>
    <row r="72" spans="1:12" ht="18.75" x14ac:dyDescent="0.25">
      <c r="A72" s="539">
        <v>4</v>
      </c>
      <c r="B72" s="540" t="s">
        <v>219</v>
      </c>
      <c r="C72" s="558" t="s">
        <v>233</v>
      </c>
      <c r="D72" s="542">
        <v>42674</v>
      </c>
      <c r="E72" s="558">
        <v>10</v>
      </c>
      <c r="F72" s="558" t="s">
        <v>279</v>
      </c>
      <c r="H72" s="582">
        <v>10</v>
      </c>
      <c r="J72" s="558">
        <v>35</v>
      </c>
      <c r="L72" s="593" t="s">
        <v>307</v>
      </c>
    </row>
    <row r="73" spans="1:12" ht="25.5" x14ac:dyDescent="0.25">
      <c r="A73" s="539">
        <v>5</v>
      </c>
      <c r="B73" s="540" t="s">
        <v>220</v>
      </c>
      <c r="C73" s="558" t="s">
        <v>240</v>
      </c>
      <c r="D73" s="542">
        <v>42674</v>
      </c>
      <c r="E73" s="558">
        <v>5</v>
      </c>
      <c r="F73" s="558" t="s">
        <v>279</v>
      </c>
      <c r="H73" s="582">
        <v>5</v>
      </c>
    </row>
    <row r="74" spans="1:12" x14ac:dyDescent="0.25">
      <c r="A74" s="539">
        <v>6</v>
      </c>
      <c r="B74" s="540" t="s">
        <v>221</v>
      </c>
      <c r="C74" s="558" t="s">
        <v>234</v>
      </c>
      <c r="D74" s="542">
        <v>42674</v>
      </c>
      <c r="E74" s="558" t="s">
        <v>287</v>
      </c>
      <c r="F74" s="558" t="s">
        <v>282</v>
      </c>
      <c r="H74" s="582">
        <v>35</v>
      </c>
      <c r="J74" s="572">
        <v>30</v>
      </c>
    </row>
    <row r="75" spans="1:12" ht="63.75" x14ac:dyDescent="0.25">
      <c r="A75" s="539">
        <v>7</v>
      </c>
      <c r="B75" s="540" t="s">
        <v>222</v>
      </c>
      <c r="C75" s="558" t="s">
        <v>234</v>
      </c>
      <c r="D75" s="542">
        <v>42674</v>
      </c>
      <c r="E75" s="558" t="s">
        <v>288</v>
      </c>
      <c r="F75" s="558" t="s">
        <v>282</v>
      </c>
    </row>
    <row r="76" spans="1:12" x14ac:dyDescent="0.25">
      <c r="A76" s="539">
        <v>8</v>
      </c>
      <c r="B76" s="540" t="s">
        <v>223</v>
      </c>
      <c r="C76" s="558" t="s">
        <v>234</v>
      </c>
      <c r="D76" s="542">
        <v>42674</v>
      </c>
      <c r="E76" s="558" t="s">
        <v>289</v>
      </c>
      <c r="F76" s="558" t="s">
        <v>282</v>
      </c>
      <c r="G76" s="571">
        <v>7</v>
      </c>
      <c r="H76" s="582">
        <v>75</v>
      </c>
      <c r="J76" s="572">
        <v>100</v>
      </c>
    </row>
    <row r="77" spans="1:12" x14ac:dyDescent="0.25">
      <c r="A77" s="539">
        <v>9</v>
      </c>
      <c r="B77" s="540" t="s">
        <v>224</v>
      </c>
      <c r="C77" s="558" t="s">
        <v>234</v>
      </c>
      <c r="D77" s="542">
        <v>42674</v>
      </c>
      <c r="E77" s="558" t="s">
        <v>283</v>
      </c>
      <c r="F77" s="558" t="s">
        <v>282</v>
      </c>
      <c r="G77" s="571">
        <v>8</v>
      </c>
      <c r="H77" s="582">
        <v>65</v>
      </c>
    </row>
    <row r="78" spans="1:12" x14ac:dyDescent="0.25">
      <c r="A78" s="539">
        <v>10</v>
      </c>
      <c r="B78" s="563" t="s">
        <v>264</v>
      </c>
      <c r="C78" s="558" t="s">
        <v>233</v>
      </c>
      <c r="D78" s="542">
        <v>42674</v>
      </c>
      <c r="E78" s="558">
        <v>10</v>
      </c>
      <c r="F78" s="558" t="s">
        <v>279</v>
      </c>
      <c r="H78" s="582">
        <v>10</v>
      </c>
    </row>
    <row r="79" spans="1:12" x14ac:dyDescent="0.25">
      <c r="A79" s="539">
        <v>11</v>
      </c>
      <c r="B79" s="563" t="s">
        <v>277</v>
      </c>
      <c r="C79" s="558" t="s">
        <v>232</v>
      </c>
      <c r="D79" s="542"/>
      <c r="E79" s="558">
        <v>0</v>
      </c>
      <c r="F79" s="558" t="s">
        <v>279</v>
      </c>
      <c r="J79" s="572" t="s">
        <v>286</v>
      </c>
    </row>
    <row r="80" spans="1:12" ht="18.75" x14ac:dyDescent="0.25">
      <c r="A80" s="556">
        <v>12</v>
      </c>
      <c r="B80" s="563" t="s">
        <v>284</v>
      </c>
      <c r="C80" s="558" t="s">
        <v>234</v>
      </c>
      <c r="D80" s="560">
        <v>42674</v>
      </c>
      <c r="E80" s="558" t="s">
        <v>285</v>
      </c>
      <c r="F80" s="558" t="s">
        <v>280</v>
      </c>
      <c r="H80" s="582">
        <v>20</v>
      </c>
    </row>
    <row r="81" spans="1:8" ht="22.5" x14ac:dyDescent="0.25">
      <c r="A81" s="638" t="s">
        <v>250</v>
      </c>
      <c r="B81" s="638"/>
      <c r="C81" s="638"/>
      <c r="D81" s="638"/>
      <c r="E81" s="598"/>
      <c r="F81" s="598"/>
    </row>
    <row r="82" spans="1:8" ht="18.75" x14ac:dyDescent="0.25">
      <c r="A82" s="556">
        <v>1</v>
      </c>
      <c r="B82" s="540" t="s">
        <v>228</v>
      </c>
      <c r="C82" s="558" t="s">
        <v>234</v>
      </c>
      <c r="D82" s="542">
        <v>42674</v>
      </c>
      <c r="E82" s="558" t="s">
        <v>262</v>
      </c>
      <c r="F82" s="558" t="s">
        <v>279</v>
      </c>
    </row>
    <row r="83" spans="1:8" ht="30" customHeight="1" x14ac:dyDescent="0.25">
      <c r="A83" s="595"/>
      <c r="B83" s="642" t="s">
        <v>304</v>
      </c>
      <c r="C83" s="642"/>
      <c r="D83" s="596"/>
      <c r="E83" s="557"/>
      <c r="F83" s="557"/>
    </row>
    <row r="84" spans="1:8" x14ac:dyDescent="0.25">
      <c r="B84" s="585" t="s">
        <v>296</v>
      </c>
    </row>
    <row r="85" spans="1:8" ht="30" hidden="1" x14ac:dyDescent="0.4">
      <c r="A85" s="573">
        <f>A15+A18+A20+A22+A28+A34+A39+A67+A80+A82</f>
        <v>61</v>
      </c>
      <c r="B85" s="549" t="s">
        <v>275</v>
      </c>
      <c r="E85" s="572">
        <f>8/54*100</f>
        <v>14.814814814814813</v>
      </c>
    </row>
    <row r="86" spans="1:8" ht="30" hidden="1" x14ac:dyDescent="0.4">
      <c r="A86" s="574"/>
    </row>
    <row r="87" spans="1:8" hidden="1" x14ac:dyDescent="0.25"/>
    <row r="88" spans="1:8" hidden="1" x14ac:dyDescent="0.25"/>
    <row r="89" spans="1:8" ht="20.25" hidden="1" x14ac:dyDescent="0.25">
      <c r="B89" s="548" t="s">
        <v>269</v>
      </c>
      <c r="D89" s="572" t="s">
        <v>273</v>
      </c>
    </row>
    <row r="90" spans="1:8" ht="20.25" hidden="1" x14ac:dyDescent="0.3">
      <c r="B90" s="575" t="s">
        <v>229</v>
      </c>
    </row>
    <row r="91" spans="1:8" ht="20.25" hidden="1" x14ac:dyDescent="0.3">
      <c r="B91" s="575" t="s">
        <v>270</v>
      </c>
      <c r="C91" s="576">
        <v>8.3000000000000007</v>
      </c>
      <c r="D91" s="577">
        <f>2696588770*8.3</f>
        <v>22381686791.000004</v>
      </c>
    </row>
    <row r="92" spans="1:8" ht="21" hidden="1" thickBot="1" x14ac:dyDescent="0.35">
      <c r="B92" s="578" t="s">
        <v>274</v>
      </c>
      <c r="D92" s="579">
        <v>22414782.210000001</v>
      </c>
      <c r="E92" s="580" t="s">
        <v>272</v>
      </c>
      <c r="F92" s="580"/>
    </row>
    <row r="93" spans="1:8" hidden="1" x14ac:dyDescent="0.25">
      <c r="D93" s="581">
        <f>D92/8.3</f>
        <v>2700576.169879518</v>
      </c>
      <c r="E93" s="582" t="s">
        <v>271</v>
      </c>
      <c r="F93" s="582"/>
    </row>
    <row r="94" spans="1:8" x14ac:dyDescent="0.25">
      <c r="D94" s="581"/>
      <c r="E94" s="582"/>
      <c r="F94" s="582"/>
    </row>
    <row r="95" spans="1:8" x14ac:dyDescent="0.25">
      <c r="B95" s="572" t="s">
        <v>305</v>
      </c>
    </row>
    <row r="96" spans="1:8" x14ac:dyDescent="0.25">
      <c r="A96" s="583"/>
      <c r="B96" s="572" t="s">
        <v>294</v>
      </c>
      <c r="H96" s="582">
        <f>SUM(H13:H95)/23</f>
        <v>79.391304347826093</v>
      </c>
    </row>
    <row r="97" spans="1:8" x14ac:dyDescent="0.25">
      <c r="B97" s="572" t="s">
        <v>295</v>
      </c>
    </row>
    <row r="98" spans="1:8" ht="18.75" x14ac:dyDescent="0.25">
      <c r="A98" s="599">
        <f>A15+A18+A20+A22+A28+A34+A39+A67+A80+A82</f>
        <v>61</v>
      </c>
      <c r="E98" s="572" t="s">
        <v>292</v>
      </c>
    </row>
    <row r="99" spans="1:8" x14ac:dyDescent="0.25">
      <c r="A99" s="572">
        <v>1</v>
      </c>
      <c r="B99" s="572" t="s">
        <v>298</v>
      </c>
    </row>
    <row r="100" spans="1:8" x14ac:dyDescent="0.25">
      <c r="A100" s="587">
        <f>A98-A99</f>
        <v>60</v>
      </c>
      <c r="H100" s="582">
        <f>(H14+H22+H24+H25+H26+H27+H30+H31+H32+H33+H46+H48+H70+H72+H73+H74+H76+H77+H80)/22</f>
        <v>37.954545454545453</v>
      </c>
    </row>
  </sheetData>
  <mergeCells count="23">
    <mergeCell ref="A21:D21"/>
    <mergeCell ref="H1:K1"/>
    <mergeCell ref="L1:M1"/>
    <mergeCell ref="A5:E5"/>
    <mergeCell ref="A6:A9"/>
    <mergeCell ref="B6:B9"/>
    <mergeCell ref="C6:C9"/>
    <mergeCell ref="D6:D9"/>
    <mergeCell ref="E6:E9"/>
    <mergeCell ref="F6:F9"/>
    <mergeCell ref="A12:D12"/>
    <mergeCell ref="F13:F15"/>
    <mergeCell ref="A16:D16"/>
    <mergeCell ref="F17:F18"/>
    <mergeCell ref="A19:D19"/>
    <mergeCell ref="A81:D81"/>
    <mergeCell ref="B83:C83"/>
    <mergeCell ref="A23:D23"/>
    <mergeCell ref="F24:F27"/>
    <mergeCell ref="A29:D29"/>
    <mergeCell ref="A35:D35"/>
    <mergeCell ref="A40:D40"/>
    <mergeCell ref="A68:D68"/>
  </mergeCells>
  <pageMargins left="0.43307086614173229" right="0.23622047244094491" top="0.74803149606299213" bottom="0.74803149606299213" header="0.31496062992125984" footer="0.31496062992125984"/>
  <pageSetup paperSize="8" scale="49" fitToHeight="0" orientation="landscape" r:id="rId1"/>
  <headerFooter alignWithMargins="0"/>
  <rowBreaks count="1" manualBreakCount="1">
    <brk id="44" max="5" man="1"/>
  </rowBreaks>
  <colBreaks count="1" manualBreakCount="1">
    <brk id="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Лист1</vt:lpstr>
      <vt:lpstr>С кор. 16.09.2016</vt:lpstr>
      <vt:lpstr>с кор.</vt:lpstr>
      <vt:lpstr>Лист2</vt:lpstr>
      <vt:lpstr>Лист3</vt:lpstr>
      <vt:lpstr>Лист1 (3)</vt:lpstr>
      <vt:lpstr>'Лист1 (3)'!Область_печати</vt:lpstr>
      <vt:lpstr>'с кор.'!Область_печати</vt:lpstr>
      <vt:lpstr>'С кор. 16.09.2016'!Область_печати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Mironov_A.B</dc:creator>
  <cp:lastModifiedBy>Л. В. Брусницына</cp:lastModifiedBy>
  <cp:lastPrinted>2016-09-16T07:20:42Z</cp:lastPrinted>
  <dcterms:created xsi:type="dcterms:W3CDTF">2015-02-09T09:27:32Z</dcterms:created>
  <dcterms:modified xsi:type="dcterms:W3CDTF">2016-09-21T10:26:29Z</dcterms:modified>
</cp:coreProperties>
</file>